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пр.2расходы" sheetId="1" r:id="rId1"/>
    <sheet name="пр.1доходы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9" i="1"/>
  <c r="H148" s="1"/>
  <c r="H11" s="1"/>
  <c r="H10" s="1"/>
  <c r="G149"/>
  <c r="G148" s="1"/>
  <c r="G11" s="1"/>
  <c r="G10" s="1"/>
  <c r="H13"/>
  <c r="H12"/>
  <c r="H14"/>
  <c r="H15"/>
  <c r="H16"/>
  <c r="G13"/>
  <c r="H101"/>
  <c r="I101" s="1"/>
  <c r="G101"/>
  <c r="H111"/>
  <c r="G111"/>
  <c r="H108"/>
  <c r="I108" s="1"/>
  <c r="H109"/>
  <c r="H105"/>
  <c r="H106"/>
  <c r="I106" s="1"/>
  <c r="H102"/>
  <c r="I102" s="1"/>
  <c r="H103"/>
  <c r="I103" s="1"/>
  <c r="G46"/>
  <c r="H165"/>
  <c r="H166"/>
  <c r="I166" s="1"/>
  <c r="H156"/>
  <c r="I156" s="1"/>
  <c r="H157"/>
  <c r="I157" s="1"/>
  <c r="H158"/>
  <c r="I158" s="1"/>
  <c r="H159"/>
  <c r="I159" s="1"/>
  <c r="H153"/>
  <c r="H154"/>
  <c r="I154" s="1"/>
  <c r="H138"/>
  <c r="I138" s="1"/>
  <c r="G138"/>
  <c r="H139"/>
  <c r="I139" s="1"/>
  <c r="G139"/>
  <c r="H135"/>
  <c r="H136"/>
  <c r="H113"/>
  <c r="H112" s="1"/>
  <c r="I112" s="1"/>
  <c r="H118"/>
  <c r="H117" s="1"/>
  <c r="G118"/>
  <c r="G117" s="1"/>
  <c r="H120"/>
  <c r="H121"/>
  <c r="G121"/>
  <c r="G120" s="1"/>
  <c r="G123"/>
  <c r="I123" s="1"/>
  <c r="G124"/>
  <c r="I124" s="1"/>
  <c r="H127"/>
  <c r="I127" s="1"/>
  <c r="H129"/>
  <c r="H130"/>
  <c r="G130"/>
  <c r="G129" s="1"/>
  <c r="H92"/>
  <c r="H93"/>
  <c r="I93" s="1"/>
  <c r="H99"/>
  <c r="I99" s="1"/>
  <c r="H89"/>
  <c r="H88" s="1"/>
  <c r="H87" s="1"/>
  <c r="I87" s="1"/>
  <c r="G75"/>
  <c r="I75" s="1"/>
  <c r="G76"/>
  <c r="H79"/>
  <c r="H78" s="1"/>
  <c r="G78"/>
  <c r="G79"/>
  <c r="H82"/>
  <c r="H81" s="1"/>
  <c r="G81"/>
  <c r="G82"/>
  <c r="H85"/>
  <c r="H84" s="1"/>
  <c r="I84" s="1"/>
  <c r="H70"/>
  <c r="H69" s="1"/>
  <c r="H65" s="1"/>
  <c r="H64" s="1"/>
  <c r="G69"/>
  <c r="G65" s="1"/>
  <c r="G70"/>
  <c r="H57"/>
  <c r="H56" s="1"/>
  <c r="H55" s="1"/>
  <c r="H58"/>
  <c r="H60"/>
  <c r="G58"/>
  <c r="G57" s="1"/>
  <c r="G56" s="1"/>
  <c r="G55" s="1"/>
  <c r="H20"/>
  <c r="H19" s="1"/>
  <c r="H46"/>
  <c r="H47"/>
  <c r="H48"/>
  <c r="G48"/>
  <c r="G47" s="1"/>
  <c r="H23"/>
  <c r="H40"/>
  <c r="H38"/>
  <c r="H37" s="1"/>
  <c r="G37"/>
  <c r="G38"/>
  <c r="G40"/>
  <c r="H33"/>
  <c r="I33" s="1"/>
  <c r="H35"/>
  <c r="H32" s="1"/>
  <c r="I32" s="1"/>
  <c r="H27"/>
  <c r="G27"/>
  <c r="H30"/>
  <c r="G30"/>
  <c r="G20"/>
  <c r="G19" s="1"/>
  <c r="G18" s="1"/>
  <c r="E49" i="2"/>
  <c r="E50"/>
  <c r="E51"/>
  <c r="E48"/>
  <c r="E45"/>
  <c r="E65"/>
  <c r="E66"/>
  <c r="E67"/>
  <c r="E68"/>
  <c r="E79"/>
  <c r="E80"/>
  <c r="E81"/>
  <c r="H143" i="1"/>
  <c r="G73"/>
  <c r="E11" i="2"/>
  <c r="E12"/>
  <c r="E13"/>
  <c r="E14"/>
  <c r="E15"/>
  <c r="E18"/>
  <c r="E19"/>
  <c r="E20"/>
  <c r="E21"/>
  <c r="E22"/>
  <c r="E26"/>
  <c r="E27"/>
  <c r="E28"/>
  <c r="E29"/>
  <c r="E30"/>
  <c r="E34"/>
  <c r="E35"/>
  <c r="E36"/>
  <c r="E37"/>
  <c r="E38"/>
  <c r="E39"/>
  <c r="E40"/>
  <c r="E56"/>
  <c r="E57"/>
  <c r="E58"/>
  <c r="E59"/>
  <c r="E60"/>
  <c r="E61"/>
  <c r="E62"/>
  <c r="E63"/>
  <c r="E64"/>
  <c r="E69"/>
  <c r="E70"/>
  <c r="E71"/>
  <c r="E72"/>
  <c r="E73"/>
  <c r="E74"/>
  <c r="E75"/>
  <c r="E76"/>
  <c r="E77"/>
  <c r="E78"/>
  <c r="E9"/>
  <c r="I162" i="1"/>
  <c r="I163"/>
  <c r="I150"/>
  <c r="I141"/>
  <c r="I140"/>
  <c r="I134"/>
  <c r="I131"/>
  <c r="I132"/>
  <c r="I110"/>
  <c r="I114"/>
  <c r="I96"/>
  <c r="I83"/>
  <c r="I63"/>
  <c r="I66"/>
  <c r="I43"/>
  <c r="I28"/>
  <c r="I36"/>
  <c r="I24"/>
  <c r="I25"/>
  <c r="I26"/>
  <c r="I29"/>
  <c r="I34"/>
  <c r="I39"/>
  <c r="I42"/>
  <c r="I44"/>
  <c r="I45"/>
  <c r="I52"/>
  <c r="I53"/>
  <c r="I54"/>
  <c r="I59"/>
  <c r="I67"/>
  <c r="I68"/>
  <c r="I90"/>
  <c r="I94"/>
  <c r="I97"/>
  <c r="I100"/>
  <c r="I104"/>
  <c r="I107"/>
  <c r="I115"/>
  <c r="I119"/>
  <c r="I133"/>
  <c r="I142"/>
  <c r="I151"/>
  <c r="I155"/>
  <c r="I164"/>
  <c r="I167"/>
  <c r="I168"/>
  <c r="I169"/>
  <c r="I148" l="1"/>
  <c r="I46"/>
  <c r="G12"/>
  <c r="H18"/>
  <c r="H126"/>
  <c r="H74"/>
  <c r="H73" s="1"/>
  <c r="H98"/>
  <c r="I120"/>
  <c r="I118"/>
  <c r="I121"/>
  <c r="I130"/>
  <c r="I73"/>
  <c r="I78"/>
  <c r="I79"/>
  <c r="I65"/>
  <c r="I69"/>
  <c r="G64"/>
  <c r="I64" s="1"/>
  <c r="I56"/>
  <c r="I57"/>
  <c r="I47"/>
  <c r="I48"/>
  <c r="I23"/>
  <c r="I37"/>
  <c r="I38"/>
  <c r="I27"/>
  <c r="I55"/>
  <c r="I153"/>
  <c r="I135"/>
  <c r="I82"/>
  <c r="I70"/>
  <c r="I128"/>
  <c r="I35"/>
  <c r="I95"/>
  <c r="I109"/>
  <c r="I122"/>
  <c r="I17"/>
  <c r="I77"/>
  <c r="I137"/>
  <c r="I129"/>
  <c r="I125"/>
  <c r="I126"/>
  <c r="I81"/>
  <c r="I85"/>
  <c r="I86"/>
  <c r="I88"/>
  <c r="I89"/>
  <c r="I72"/>
  <c r="I74"/>
  <c r="I76"/>
  <c r="I50"/>
  <c r="I51"/>
  <c r="I58"/>
  <c r="I40"/>
  <c r="I41"/>
  <c r="I21"/>
  <c r="I30"/>
  <c r="I31"/>
  <c r="I22"/>
  <c r="I165"/>
  <c r="I170"/>
  <c r="I12" l="1"/>
  <c r="I98"/>
  <c r="H91"/>
  <c r="I19"/>
  <c r="I18"/>
  <c r="I13"/>
  <c r="I16"/>
  <c r="I149"/>
  <c r="I161"/>
  <c r="I160"/>
  <c r="I71"/>
  <c r="I10"/>
  <c r="I152"/>
  <c r="I49"/>
  <c r="I113"/>
  <c r="I105"/>
  <c r="I62"/>
  <c r="I91"/>
  <c r="I92"/>
  <c r="I117"/>
  <c r="I116"/>
  <c r="I80" l="1"/>
  <c r="I20"/>
  <c r="I60"/>
  <c r="I61"/>
  <c r="I15" l="1"/>
  <c r="I14" l="1"/>
  <c r="I11"/>
</calcChain>
</file>

<file path=xl/sharedStrings.xml><?xml version="1.0" encoding="utf-8"?>
<sst xmlns="http://schemas.openxmlformats.org/spreadsheetml/2006/main" count="926" uniqueCount="302">
  <si>
    <t>Наименование</t>
  </si>
  <si>
    <t>Муниципальное образование сельского поселения " Село Букань"</t>
  </si>
  <si>
    <t xml:space="preserve">  Учреждение: Администрация (исполнительно-распорядительный орган) сельского поселения "Село Букань"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</si>
  <si>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</si>
  <si>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Депутаты представительного органа муниципального образования</t>
  </si>
  <si>
    <t xml:space="preserve">          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</si>
  <si>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</si>
  <si>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</si>
  <si>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</si>
  <si>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</si>
  <si>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</si>
  <si>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</si>
  <si>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</si>
  <si>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</si>
  <si>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</si>
  <si>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</si>
  <si>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</si>
  <si>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 xml:space="preserve">      Резервный фонд администрации сельского поселения</t>
  </si>
  <si>
    <t xml:space="preserve">        Резервные средства</t>
  </si>
  <si>
    <t xml:space="preserve">    Другие общегосударственные вопросы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</si>
  <si>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</si>
  <si>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</si>
  <si>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</si>
  <si>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</si>
  <si>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 xml:space="preserve">      Опахивание населенных пунктов минерализованной полосой</t>
  </si>
  <si>
    <t xml:space="preserve">      Предупреждение и ликвидация пожаров</t>
  </si>
  <si>
    <t xml:space="preserve">    Дорожное хозяйство (дорожные фонды)</t>
  </si>
  <si>
    <t xml:space="preserve">      Текущий ремонт и содержание автомобильных дорог общего пользования (чистка дорог от снега)</t>
  </si>
  <si>
    <t xml:space="preserve">      Текущий ремонт и содержание автомобильных дорог общего пользования (грейдирование дорог)</t>
  </si>
  <si>
    <t xml:space="preserve">      Текущий ремонт и содержание автомобильных дорог общего пользования (текущий ремонт)</t>
  </si>
  <si>
    <t xml:space="preserve">    Другие вопросы в области национальной экономики</t>
  </si>
  <si>
    <t xml:space="preserve">      Содержание мест захоронения на территории сельских поселений Людиновского района</t>
  </si>
  <si>
    <t xml:space="preserve">    Коммунальное хозяйство</t>
  </si>
  <si>
    <t xml:space="preserve">      Непрограммные расходы (Содержание газопровода)</t>
  </si>
  <si>
    <t xml:space="preserve">      Обеспечение сохранения, использования и популяризации объектов наследия и военно-мемориальных объектов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</si>
  <si>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</si>
  <si>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 xml:space="preserve">      Установка, содержание и обслуживание контейнерных площадок в сельских населенных пунктах, приобретение контейнеров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</si>
  <si>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</si>
  <si>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</si>
  <si>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</si>
  <si>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</si>
  <si>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</si>
  <si>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</si>
  <si>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Профессиональная подготовка, переподготовка и повышение квалификации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</si>
  <si>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</si>
  <si>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</si>
  <si>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 xml:space="preserve">      Публичные нормативные социальные выплаты гражданам</t>
  </si>
  <si>
    <t xml:space="preserve">        Иные выплаты населению</t>
  </si>
  <si>
    <t xml:space="preserve">      Пособия по социальной помощи населению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</si>
  <si>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</si>
  <si>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</si>
  <si>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</si>
  <si>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</si>
  <si>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</si>
  <si>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</si>
  <si>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</si>
  <si>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</si>
  <si>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 xml:space="preserve">      Содержание казенных учреждений культуры сельских поселений</t>
  </si>
  <si>
    <t>Итого</t>
  </si>
  <si>
    <t>001</t>
  </si>
  <si>
    <t>0103</t>
  </si>
  <si>
    <t>51 0 01 00300</t>
  </si>
  <si>
    <t>123</t>
  </si>
  <si>
    <t>0104</t>
  </si>
  <si>
    <t>51 0 01 00400</t>
  </si>
  <si>
    <t>244</t>
  </si>
  <si>
    <t>247</t>
  </si>
  <si>
    <t>853</t>
  </si>
  <si>
    <t>51 0 01 00410</t>
  </si>
  <si>
    <t>121</t>
  </si>
  <si>
    <t>129</t>
  </si>
  <si>
    <t>51 0 01 00420</t>
  </si>
  <si>
    <t>51 0 01 00800</t>
  </si>
  <si>
    <t>0111</t>
  </si>
  <si>
    <t>51 0 01 00700</t>
  </si>
  <si>
    <t>870</t>
  </si>
  <si>
    <t>0113</t>
  </si>
  <si>
    <t>51 0 01 00900</t>
  </si>
  <si>
    <t>0203</t>
  </si>
  <si>
    <t>99 9 00 51180</t>
  </si>
  <si>
    <t>0309</t>
  </si>
  <si>
    <t>10 0 01 00100</t>
  </si>
  <si>
    <t>10 0 01 00200</t>
  </si>
  <si>
    <t>0409</t>
  </si>
  <si>
    <t>24 1 03 01010</t>
  </si>
  <si>
    <t>24 1 03 01020</t>
  </si>
  <si>
    <t>24 1 03 01030</t>
  </si>
  <si>
    <t>0412</t>
  </si>
  <si>
    <t>48 2 01 03000</t>
  </si>
  <si>
    <t>0502</t>
  </si>
  <si>
    <t>66 0 00 02000</t>
  </si>
  <si>
    <t>0503</t>
  </si>
  <si>
    <t>11 0 05 04000</t>
  </si>
  <si>
    <t>12 0 03 01000</t>
  </si>
  <si>
    <t>12 0 04 01000</t>
  </si>
  <si>
    <t>48 0 01 00110</t>
  </si>
  <si>
    <t>48 0 01 00120</t>
  </si>
  <si>
    <t>48 0 01 00210</t>
  </si>
  <si>
    <t>48 0 01 00220</t>
  </si>
  <si>
    <t>48 0 01 00230</t>
  </si>
  <si>
    <t>48 0 01 00240</t>
  </si>
  <si>
    <t>51 0 21 01600</t>
  </si>
  <si>
    <t>0705</t>
  </si>
  <si>
    <t>51 0 01 00500</t>
  </si>
  <si>
    <t>1003</t>
  </si>
  <si>
    <t>03 1 01 00100</t>
  </si>
  <si>
    <t>360</t>
  </si>
  <si>
    <t>03 1 01 00200</t>
  </si>
  <si>
    <t>312</t>
  </si>
  <si>
    <t>03 0 04 01500</t>
  </si>
  <si>
    <t>540</t>
  </si>
  <si>
    <t>1105</t>
  </si>
  <si>
    <t>13 1 01 01500</t>
  </si>
  <si>
    <t>0100</t>
  </si>
  <si>
    <t>0131</t>
  </si>
  <si>
    <t>2300</t>
  </si>
  <si>
    <t>Ведомство</t>
  </si>
  <si>
    <t>Подраздел</t>
  </si>
  <si>
    <t>Целевая статья</t>
  </si>
  <si>
    <t>Вид расхода</t>
  </si>
  <si>
    <t>ДОП.класс</t>
  </si>
  <si>
    <t>Роспись утвержденная</t>
  </si>
  <si>
    <t>исполнено</t>
  </si>
  <si>
    <t>% исполн</t>
  </si>
  <si>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</si>
  <si>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</si>
  <si>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</si>
  <si>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</si>
  <si>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% исполнения</t>
  </si>
  <si>
    <t>4</t>
  </si>
  <si>
    <t>5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</si>
  <si>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</si>
  <si>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</si>
  <si>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</si>
  <si>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</si>
  <si>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</si>
  <si>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</si>
  <si>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</si>
  <si>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</si>
  <si>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</si>
  <si>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>000 1 01 02010 01 0000 110</t>
  </si>
  <si>
    <t>000 1 01 02010 01 1000 110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</si>
  <si>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</si>
  <si>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</si>
  <si>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</si>
  <si>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</si>
  <si>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</si>
  <si>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</si>
  <si>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</si>
  <si>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</si>
  <si>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</si>
  <si>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</si>
  <si>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</si>
  <si>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</si>
  <si>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</si>
  <si>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</si>
  <si>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</si>
  <si>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</si>
  <si>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</si>
  <si>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</si>
  <si>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</si>
  <si>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</si>
  <si>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</si>
  <si>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-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</si>
  <si>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</si>
  <si>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</si>
  <si>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</si>
  <si>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</si>
  <si>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</si>
  <si>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</si>
  <si>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</si>
  <si>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</si>
  <si>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</si>
  <si>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</si>
  <si>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</si>
  <si>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</si>
  <si>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</si>
  <si>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</si>
  <si>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</si>
  <si>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</si>
  <si>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</si>
  <si>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</si>
  <si>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</si>
  <si>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</si>
  <si>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</si>
  <si>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</si>
  <si>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</si>
  <si>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</si>
  <si>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</si>
  <si>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</si>
  <si>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 xml:space="preserve">  </t>
  </si>
  <si>
    <t>000 1 14 02053 10 1000 410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</si>
  <si>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</si>
  <si>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</si>
  <si>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</si>
  <si>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</si>
  <si>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</si>
  <si>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</si>
  <si>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>000 1 14 06025 10 1000 430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</si>
  <si>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</si>
  <si>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</si>
  <si>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</si>
  <si>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</si>
  <si>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</si>
  <si>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000 1 17 15030 10 0000 150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</si>
  <si>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</si>
  <si>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</si>
  <si>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</si>
  <si>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</si>
  <si>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</si>
  <si>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</si>
  <si>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</si>
  <si>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</si>
  <si>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</si>
  <si>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</si>
  <si>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 xml:space="preserve">  Дотации бюджетам сельских поселений на выравнивание бюджетной обеспеченности</t>
  </si>
  <si>
    <t>000 2 02 15001 10 0315 150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</si>
  <si>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</si>
  <si>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</si>
  <si>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</si>
  <si>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</si>
  <si>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</si>
  <si>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</si>
  <si>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</si>
  <si>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</si>
  <si>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</si>
  <si>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</si>
  <si>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района»))</t>
  </si>
  <si>
    <t>000 2 02 40014 10 0401 150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</si>
  <si>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</si>
  <si>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>000 2 02 40014 10 0403 150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</si>
  <si>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</si>
  <si>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000 2 02 40014 10 0404 150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</si>
  <si>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"Совершенствование системы гидротехнических сооружений на территории Людиновского района")</t>
  </si>
  <si>
    <t>000 2 02 40014 10 0407 150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</si>
  <si>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</si>
  <si>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</si>
  <si>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</si>
  <si>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</si>
  <si>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межбюджетные трансферты, передаваемые бюджетам  сельских   поселений из бюджетов МР на реализацию проектов развития общественной инфраструктуры  муниципальных образований Людиновского района, основанных на местных</t>
  </si>
  <si>
    <t>000 2 02 49999 10 0406 150</t>
  </si>
  <si>
    <t>48 0 01 00290</t>
  </si>
  <si>
    <t>51 0 21 00240</t>
  </si>
  <si>
    <t>0200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</si>
  <si>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</si>
  <si>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</si>
  <si>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</si>
  <si>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</si>
  <si>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</si>
  <si>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</si>
  <si>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</si>
  <si>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ДОХОДЫ ОТ ОКАЗАНИЯ ПЛАТНЫХ УСЛУГ И КОМПЕНСАЦИИ ЗАТРАТ ГОСУДАРСТВА</t>
  </si>
  <si>
    <t xml:space="preserve">  Доходы от компенсации затрат государства</t>
  </si>
  <si>
    <t xml:space="preserve">  Доходы, поступающие в порядке возмещения расходов, понесенных в связи с эксплуатацией имущества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</si>
  <si>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</si>
  <si>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 xml:space="preserve">  Доходы от продажи квартир</t>
  </si>
  <si>
    <t xml:space="preserve">  Доходы от продажи квартир, находящихся в собственности сельских поселений</t>
  </si>
  <si>
    <t xml:space="preserve">  Субсидии бюджетам бюджетной системы Российской Федерации (межбюджетные субсидии)</t>
  </si>
  <si>
    <t xml:space="preserve">  Прочие субсидии</t>
  </si>
  <si>
    <t xml:space="preserve">  Прочие субсидии бюджетам сельских поселений</t>
  </si>
  <si>
    <t>000 1 01 02030 01 0000 110</t>
  </si>
  <si>
    <t>000 1 01 02030 01 1000 110</t>
  </si>
  <si>
    <t>000 1 05 01020 01 0000 110</t>
  </si>
  <si>
    <t>000 1 05 01021 01 0000 110</t>
  </si>
  <si>
    <t>000 1 05 01021 01 1000 110</t>
  </si>
  <si>
    <t>000 1 13 00000 00 0000 000</t>
  </si>
  <si>
    <t>000 1 13 02000 00 0000 130</t>
  </si>
  <si>
    <t>000 1 13 02060 00 0000 130</t>
  </si>
  <si>
    <t>000 1 13 02065 10 0000 130</t>
  </si>
  <si>
    <t>000 1 14 01000 00 0000 410</t>
  </si>
  <si>
    <t>000 1 14 01050 10 0000 410</t>
  </si>
  <si>
    <t>000 2 02 20000 00 0000 150</t>
  </si>
  <si>
    <t>000 2 02 29999 00 0000 150</t>
  </si>
  <si>
    <t>000 2 02 29999 10 0000 150</t>
  </si>
  <si>
    <t>000 2 02 29999 10 0258 150</t>
  </si>
  <si>
    <t>000 2 02 40014 10 0408 150</t>
  </si>
  <si>
    <t xml:space="preserve">        Иные выплаты государственных (муниципальных) органов привлекаемым лицам</t>
  </si>
  <si>
    <t xml:space="preserve">      Текущий ремонт и содержание автомобильных дорог общего пользования (текущий ремонт) (осуществляемых за счет бюджетных ассигнований дорожных фондов)</t>
  </si>
  <si>
    <t xml:space="preserve">      Разработка ПСД, строительство, капитальный ремонт, содержание водопроводных и канализационных сетей</t>
  </si>
  <si>
    <t xml:space="preserve">      Ремонт и обслуживание газопроводов на территории Людиновского района</t>
  </si>
  <si>
    <t xml:space="preserve">    Благоустройство</t>
  </si>
  <si>
    <t xml:space="preserve">      Устройство сцены в СП "Село Букань"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</si>
  <si>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</si>
  <si>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(Благоустройство территории МКД в с.Букань по ул.Дружбы в районе д. №1,2,3,4, по ул.Молодежная в районе д.№1)</t>
  </si>
  <si>
    <t>0801</t>
  </si>
  <si>
    <t>24 1 03 9Д030</t>
  </si>
  <si>
    <t>02 1 02 01000</t>
  </si>
  <si>
    <t>02 2 01 02000</t>
  </si>
  <si>
    <t>11 0 03 03300</t>
  </si>
  <si>
    <t>25-51180-00000-00000</t>
  </si>
  <si>
    <t>002400</t>
  </si>
  <si>
    <t>Общегосударственные вопросы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</si>
  <si>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</si>
  <si>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Национальная оборона</t>
  </si>
  <si>
    <t>Муниципальная программа "Обеспечение безопасности жизнедеятельности населения" сельского поселения "Село Букань"</t>
  </si>
  <si>
    <t>Национальная экономика</t>
  </si>
  <si>
    <t>Муниципальная программа "Благоустройство территории сельского поселения "Село Букань"</t>
  </si>
  <si>
    <t>Муниципальная программа Социальная поддержка граждан сельского поселения "Село Букань"</t>
  </si>
  <si>
    <t xml:space="preserve">                                Исполнение доходов бюджюта   сельского поселения "Село Букань"    за 9 месяцев 2025 года (руб.)</t>
  </si>
  <si>
    <t>Исполнение расходов бюджета   сельского поселения "Село Букань" за 9 месяцев 2025 года (руб.)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</si>
  <si>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25 от 10.10.2025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"Село Букань" за         9 месяцев 2025 г."</t>
  </si>
  <si>
    <r>
      <rPr>
        <b/>
        <sz val="9"/>
        <rFont val="Cambria"/>
        <family val="1"/>
        <charset val="204"/>
        <scheme val="major"/>
      </rPr>
      <t xml:space="preserve">Приложение № 1        </t>
    </r>
    <r>
      <rPr>
        <b/>
        <i/>
        <sz val="9"/>
        <rFont val="Cambria"/>
        <family val="1"/>
        <charset val="204"/>
        <scheme val="major"/>
      </rPr>
      <t xml:space="preserve">                                                                            к постановлению №25   от 10.10.2025 г.                                                     "Об исполнении бюджета сельского поседения "Село Букань" за 9 месяцев2025 г."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</si>
</sst>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1"/>
      <color rgb="FF000000"/>
      <name val="Arial Cyr"/>
    </font>
    <font>
      <b/>
      <sz val="15"/>
      <color rgb="FF000000"/>
      <name val="Cambria"/>
      <family val="1"/>
      <charset val="204"/>
      <scheme val="major"/>
    </font>
    <font>
      <sz val="8"/>
      <color rgb="FF000000"/>
      <name val="Arial Cyr"/>
    </font>
    <font>
      <b/>
      <sz val="11"/>
      <color rgb="FF00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b/>
      <sz val="8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2">
    <xf numFmtId="0" fontId="0" fillId="0" borderId="0"/>
    <xf numFmtId="0" fontId="1" fillId="0" borderId="1">
      <alignment horizontal="center" vertical="center" wrapText="1"/>
    </xf>
    <xf numFmtId="0" fontId="2" fillId="0" borderId="2">
      <alignment horizontal="center" vertical="center" shrinkToFit="1"/>
    </xf>
    <xf numFmtId="0" fontId="2" fillId="0" borderId="2">
      <alignment horizontal="left" vertical="top" wrapText="1"/>
    </xf>
    <xf numFmtId="0" fontId="1" fillId="0" borderId="3">
      <alignment horizontal="left"/>
    </xf>
    <xf numFmtId="4" fontId="2" fillId="2" borderId="2">
      <alignment horizontal="right" vertical="top" shrinkToFit="1"/>
    </xf>
    <xf numFmtId="4" fontId="2" fillId="0" borderId="2">
      <alignment horizontal="right" vertical="top" shrinkToFit="1"/>
    </xf>
    <xf numFmtId="4" fontId="1" fillId="3" borderId="2">
      <alignment horizontal="right" vertical="top" shrinkToFit="1"/>
    </xf>
    <xf numFmtId="0" fontId="9" fillId="0" borderId="4">
      <alignment horizontal="center"/>
    </xf>
    <xf numFmtId="0" fontId="11" fillId="0" borderId="2">
      <alignment horizontal="center" vertical="top" wrapText="1"/>
    </xf>
    <xf numFmtId="49" fontId="11" fillId="0" borderId="2">
      <alignment horizontal="center" vertical="top" wrapText="1"/>
    </xf>
    <xf numFmtId="0" fontId="11" fillId="0" borderId="2">
      <alignment horizontal="center" vertical="center"/>
    </xf>
    <xf numFmtId="49" fontId="11" fillId="0" borderId="7">
      <alignment horizontal="center" vertical="center"/>
    </xf>
    <xf numFmtId="0" fontId="11" fillId="0" borderId="8">
      <alignment horizontal="left" wrapText="1"/>
    </xf>
    <xf numFmtId="49" fontId="11" fillId="0" borderId="9">
      <alignment horizontal="center"/>
    </xf>
    <xf numFmtId="4" fontId="11" fillId="0" borderId="9">
      <alignment horizontal="right" shrinkToFit="1"/>
    </xf>
    <xf numFmtId="0" fontId="11" fillId="0" borderId="10">
      <alignment horizontal="left" wrapText="1"/>
    </xf>
    <xf numFmtId="49" fontId="11" fillId="0" borderId="1">
      <alignment horizontal="center"/>
    </xf>
    <xf numFmtId="4" fontId="11" fillId="0" borderId="1">
      <alignment horizontal="right" shrinkToFit="1"/>
    </xf>
    <xf numFmtId="0" fontId="11" fillId="0" borderId="11">
      <alignment horizontal="left" wrapText="1" indent="2"/>
    </xf>
    <xf numFmtId="49" fontId="11" fillId="0" borderId="12">
      <alignment horizontal="center"/>
    </xf>
    <xf numFmtId="4" fontId="11" fillId="0" borderId="12">
      <alignment horizontal="right" shrinkToFit="1"/>
    </xf>
  </cellStyleXfs>
  <cellXfs count="5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1" fillId="0" borderId="2" xfId="1" applyBorder="1">
      <alignment horizontal="center" vertical="center" wrapText="1"/>
    </xf>
    <xf numFmtId="0" fontId="0" fillId="0" borderId="2" xfId="0" applyBorder="1" applyAlignment="1">
      <alignment wrapText="1"/>
    </xf>
    <xf numFmtId="10" fontId="0" fillId="0" borderId="2" xfId="0" applyNumberFormat="1" applyBorder="1"/>
    <xf numFmtId="10" fontId="4" fillId="8" borderId="2" xfId="0" applyNumberFormat="1" applyFont="1" applyFill="1" applyBorder="1"/>
    <xf numFmtId="10" fontId="4" fillId="6" borderId="2" xfId="0" applyNumberFormat="1" applyFont="1" applyFill="1" applyBorder="1"/>
    <xf numFmtId="10" fontId="4" fillId="4" borderId="2" xfId="0" applyNumberFormat="1" applyFont="1" applyFill="1" applyBorder="1"/>
    <xf numFmtId="0" fontId="6" fillId="0" borderId="0" xfId="0" applyFont="1" applyBorder="1" applyProtection="1">
      <protection locked="0"/>
    </xf>
    <xf numFmtId="0" fontId="11" fillId="0" borderId="2" xfId="11" applyNumberFormat="1" applyProtection="1">
      <alignment horizontal="center" vertical="center"/>
    </xf>
    <xf numFmtId="0" fontId="11" fillId="0" borderId="7" xfId="3" applyNumberFormat="1" applyFont="1" applyBorder="1" applyAlignment="1" applyProtection="1">
      <alignment horizontal="center" vertical="center"/>
    </xf>
    <xf numFmtId="49" fontId="11" fillId="0" borderId="7" xfId="12" applyNumberFormat="1" applyProtection="1">
      <alignment horizontal="center" vertical="center"/>
    </xf>
    <xf numFmtId="49" fontId="13" fillId="0" borderId="6" xfId="12" applyNumberFormat="1" applyFont="1" applyBorder="1" applyProtection="1">
      <alignment horizontal="center" vertical="center"/>
    </xf>
    <xf numFmtId="0" fontId="11" fillId="0" borderId="10" xfId="16" applyNumberFormat="1" applyProtection="1">
      <alignment horizontal="left" wrapText="1"/>
    </xf>
    <xf numFmtId="49" fontId="11" fillId="0" borderId="1" xfId="17" applyNumberFormat="1" applyProtection="1">
      <alignment horizontal="center"/>
    </xf>
    <xf numFmtId="4" fontId="11" fillId="0" borderId="1" xfId="18" applyNumberFormat="1" applyProtection="1">
      <alignment horizontal="right" shrinkToFit="1"/>
    </xf>
    <xf numFmtId="0" fontId="11" fillId="0" borderId="11" xfId="19" applyNumberFormat="1" applyProtection="1">
      <alignment horizontal="left" wrapText="1" indent="2"/>
    </xf>
    <xf numFmtId="49" fontId="11" fillId="0" borderId="12" xfId="20" applyNumberFormat="1" applyProtection="1">
      <alignment horizontal="center"/>
    </xf>
    <xf numFmtId="4" fontId="11" fillId="0" borderId="12" xfId="21" applyNumberFormat="1" applyProtection="1">
      <alignment horizontal="right" shrinkToFit="1"/>
    </xf>
    <xf numFmtId="10" fontId="0" fillId="8" borderId="2" xfId="0" applyNumberFormat="1" applyFill="1" applyBorder="1"/>
    <xf numFmtId="10" fontId="0" fillId="7" borderId="2" xfId="0" applyNumberFormat="1" applyFill="1" applyBorder="1"/>
    <xf numFmtId="10" fontId="0" fillId="6" borderId="2" xfId="0" applyNumberFormat="1" applyFill="1" applyBorder="1"/>
    <xf numFmtId="10" fontId="4" fillId="5" borderId="2" xfId="0" applyNumberFormat="1" applyFont="1" applyFill="1" applyBorder="1"/>
    <xf numFmtId="0" fontId="4" fillId="0" borderId="0" xfId="0" applyFont="1"/>
    <xf numFmtId="0" fontId="1" fillId="0" borderId="4" xfId="1" applyNumberFormat="1" applyFont="1" applyBorder="1" applyAlignment="1" applyProtection="1">
      <alignment horizontal="center" vertical="center" wrapText="1"/>
    </xf>
    <xf numFmtId="0" fontId="1" fillId="0" borderId="2" xfId="2" applyNumberFormat="1" applyFont="1" applyBorder="1" applyProtection="1">
      <alignment horizontal="center" vertical="center" shrinkToFit="1"/>
    </xf>
    <xf numFmtId="0" fontId="4" fillId="0" borderId="0" xfId="0" applyFont="1" applyAlignment="1">
      <alignment wrapText="1"/>
    </xf>
    <xf numFmtId="4" fontId="14" fillId="4" borderId="6" xfId="15" applyNumberFormat="1" applyFont="1" applyFill="1" applyBorder="1" applyProtection="1">
      <alignment horizontal="right" shrinkToFit="1"/>
    </xf>
    <xf numFmtId="0" fontId="11" fillId="0" borderId="8" xfId="13" applyNumberFormat="1" applyProtection="1">
      <alignment horizontal="left" wrapText="1"/>
    </xf>
    <xf numFmtId="49" fontId="11" fillId="0" borderId="9" xfId="14" applyNumberFormat="1" applyProtection="1">
      <alignment horizontal="center"/>
    </xf>
    <xf numFmtId="4" fontId="11" fillId="0" borderId="9" xfId="15" applyNumberFormat="1" applyProtection="1">
      <alignment horizontal="right" shrinkToFit="1"/>
    </xf>
    <xf numFmtId="0" fontId="2" fillId="0" borderId="2" xfId="3" applyNumberFormat="1" applyProtection="1">
      <alignment horizontal="left" vertical="top" wrapText="1"/>
    </xf>
    <xf numFmtId="0" fontId="1" fillId="0" borderId="3" xfId="4" applyNumberFormat="1" applyProtection="1">
      <alignment horizontal="left"/>
    </xf>
    <xf numFmtId="4" fontId="2" fillId="2" borderId="2" xfId="5" applyNumberFormat="1" applyProtection="1">
      <alignment horizontal="right" vertical="top" shrinkToFit="1"/>
    </xf>
    <xf numFmtId="4" fontId="2" fillId="0" borderId="2" xfId="6" applyNumberFormat="1" applyProtection="1">
      <alignment horizontal="right" vertical="top" shrinkToFit="1"/>
    </xf>
    <xf numFmtId="4" fontId="1" fillId="3" borderId="2" xfId="7" applyNumberFormat="1" applyProtection="1">
      <alignment horizontal="right" vertical="top" shrinkToFit="1"/>
    </xf>
    <xf numFmtId="0" fontId="1" fillId="0" borderId="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2" xfId="1" applyNumberFormat="1" applyBorder="1" applyProtection="1">
      <alignment horizontal="center" vertical="center" wrapText="1"/>
    </xf>
    <xf numFmtId="0" fontId="5" fillId="9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7" fillId="0" borderId="0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NumberFormat="1" applyAlignment="1">
      <alignment wrapText="1"/>
    </xf>
    <xf numFmtId="0" fontId="10" fillId="10" borderId="0" xfId="8" applyNumberFormat="1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8" applyNumberFormat="1" applyFont="1" applyBorder="1" applyProtection="1">
      <alignment horizontal="center"/>
    </xf>
    <xf numFmtId="0" fontId="3" fillId="0" borderId="0" xfId="8" applyFont="1" applyBorder="1">
      <alignment horizontal="center"/>
    </xf>
    <xf numFmtId="0" fontId="11" fillId="0" borderId="2" xfId="9" applyNumberFormat="1" applyProtection="1">
      <alignment horizontal="center" vertical="top" wrapText="1"/>
    </xf>
    <xf numFmtId="0" fontId="11" fillId="0" borderId="2" xfId="9">
      <alignment horizontal="center" vertical="top" wrapText="1"/>
    </xf>
    <xf numFmtId="49" fontId="11" fillId="0" borderId="2" xfId="10" applyNumberFormat="1" applyProtection="1">
      <alignment horizontal="center" vertical="top" wrapText="1"/>
    </xf>
    <xf numFmtId="49" fontId="11" fillId="0" borderId="2" xfId="10">
      <alignment horizontal="center" vertical="top" wrapText="1"/>
    </xf>
    <xf numFmtId="0" fontId="12" fillId="0" borderId="5" xfId="9" applyNumberFormat="1" applyFont="1" applyBorder="1" applyAlignment="1" applyProtection="1">
      <alignment horizontal="center" vertical="center" wrapText="1"/>
    </xf>
    <xf numFmtId="0" fontId="12" fillId="0" borderId="6" xfId="9" applyFont="1" applyBorder="1" applyAlignment="1">
      <alignment horizontal="center" vertical="center" wrapText="1"/>
    </xf>
  </cellXfs>
  <cellStyles count="22">
    <cellStyle name="st24" xfId="1"/>
    <cellStyle name="xl23" xfId="2"/>
    <cellStyle name="xl24" xfId="4"/>
    <cellStyle name="xl26" xfId="9"/>
    <cellStyle name="xl27" xfId="11"/>
    <cellStyle name="xl28" xfId="13"/>
    <cellStyle name="xl29" xfId="16"/>
    <cellStyle name="xl30" xfId="19"/>
    <cellStyle name="xl31" xfId="7"/>
    <cellStyle name="xl34" xfId="3"/>
    <cellStyle name="xl36" xfId="5"/>
    <cellStyle name="xl38" xfId="6"/>
    <cellStyle name="xl39" xfId="14"/>
    <cellStyle name="xl40" xfId="17"/>
    <cellStyle name="xl41" xfId="20"/>
    <cellStyle name="xl46" xfId="10"/>
    <cellStyle name="xl47" xfId="12"/>
    <cellStyle name="xl48" xfId="15"/>
    <cellStyle name="xl49" xfId="18"/>
    <cellStyle name="xl50" xfId="21"/>
    <cellStyle name="xl64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1"/>
  <sheetViews>
    <sheetView zoomScaleNormal="100" workbookViewId="0">
      <selection activeCell="A2" sqref="A2"/>
    </sheetView>
  </sheetViews>
  <sheetFormatPr defaultRowHeight="14.4"/>
  <cols>
    <col min="1" max="1" width="47.6640625" style="25" customWidth="1"/>
    <col min="2" max="2" width="4.5546875" customWidth="1"/>
    <col min="3" max="3" width="4.77734375" customWidth="1"/>
    <col min="4" max="4" width="12.5546875" customWidth="1"/>
    <col min="5" max="5" width="4.21875" customWidth="1"/>
    <col min="6" max="6" width="4.77734375" customWidth="1"/>
    <col min="7" max="8" width="12.77734375" customWidth="1"/>
    <col min="11" max="11" width="23.44140625" customWidth="1"/>
  </cols>
  <sheetData>
    <row r="2" spans="1:9" ht="22.2" customHeight="1">
      <c r="D2" s="40" t="s">
        <v>300</v>
      </c>
      <c r="E2" s="41"/>
      <c r="F2" s="41"/>
      <c r="G2" s="41"/>
      <c r="H2" s="41"/>
    </row>
    <row r="3" spans="1:9">
      <c r="D3" s="41"/>
      <c r="E3" s="41"/>
      <c r="F3" s="41"/>
      <c r="G3" s="41"/>
      <c r="H3" s="41"/>
    </row>
    <row r="4" spans="1:9" ht="26.4" customHeight="1">
      <c r="D4" s="41"/>
      <c r="E4" s="41"/>
      <c r="F4" s="41"/>
      <c r="G4" s="41"/>
      <c r="H4" s="41"/>
    </row>
    <row r="5" spans="1:9" ht="40.200000000000003" customHeight="1">
      <c r="A5" s="43" t="s">
        <v>299</v>
      </c>
      <c r="B5" s="43"/>
      <c r="C5" s="43"/>
      <c r="D5" s="43"/>
      <c r="E5" s="43"/>
      <c r="F5" s="43"/>
      <c r="G5" s="43"/>
      <c r="H5" s="43"/>
      <c r="I5" s="43"/>
    </row>
    <row r="6" spans="1:9">
      <c r="A6" s="26"/>
      <c r="B6" s="2"/>
      <c r="C6" s="2"/>
      <c r="D6" s="1"/>
      <c r="E6" s="1"/>
      <c r="F6" s="1"/>
      <c r="G6" s="1"/>
      <c r="H6" s="1"/>
    </row>
    <row r="7" spans="1:9" ht="14.4" customHeight="1">
      <c r="A7" s="38" t="s">
        <v>0</v>
      </c>
      <c r="B7" s="42" t="s">
        <v>116</v>
      </c>
      <c r="C7" s="42" t="s">
        <v>117</v>
      </c>
      <c r="D7" s="42" t="s">
        <v>118</v>
      </c>
      <c r="E7" s="42" t="s">
        <v>119</v>
      </c>
      <c r="F7" s="42" t="s">
        <v>120</v>
      </c>
      <c r="G7" s="42" t="s">
        <v>121</v>
      </c>
      <c r="H7" s="42" t="s">
        <v>122</v>
      </c>
      <c r="I7" s="44" t="s">
        <v>123</v>
      </c>
    </row>
    <row r="8" spans="1:9">
      <c r="A8" s="39"/>
      <c r="B8" s="42"/>
      <c r="C8" s="42"/>
      <c r="D8" s="42"/>
      <c r="E8" s="42"/>
      <c r="F8" s="42"/>
      <c r="G8" s="42"/>
      <c r="H8" s="42"/>
      <c r="I8" s="44"/>
    </row>
    <row r="9" spans="1:9">
      <c r="A9" s="27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5"/>
    </row>
    <row r="10" spans="1:9" ht="26.4">
      <c r="A10" s="33" t="s">
        <v>1</v>
      </c>
      <c r="B10" s="33" t="s">
        <v>59</v>
      </c>
      <c r="C10" s="33"/>
      <c r="D10" s="33"/>
      <c r="E10" s="33"/>
      <c r="F10" s="33"/>
      <c r="G10" s="35">
        <f>G11+G156+G165</f>
        <v>19591428.75</v>
      </c>
      <c r="H10" s="35">
        <f>H11+H156+H161+H165</f>
        <v>14058400.4</v>
      </c>
      <c r="I10" s="8">
        <f>H10/G10</f>
        <v>0.71757913010810914</v>
      </c>
    </row>
    <row r="11" spans="1:9" ht="39.6">
      <c r="A11" s="33" t="s">
        <v>2</v>
      </c>
      <c r="B11" s="33" t="s">
        <v>59</v>
      </c>
      <c r="C11" s="33"/>
      <c r="D11" s="33"/>
      <c r="E11" s="33"/>
      <c r="F11" s="33"/>
      <c r="G11" s="35">
        <f>G12+G55+G64+G73+G91+G101+G148</f>
        <v>16020428.75</v>
      </c>
      <c r="H11" s="35">
        <f>H12+H55+H65+H73+H91+H101+H148</f>
        <v>11379900.4</v>
      </c>
      <c r="I11" s="6">
        <f t="shared" ref="I11:I79" si="0">H11/G11</f>
        <v>0.71033681916908753</v>
      </c>
    </row>
    <row r="12" spans="1:9">
      <c r="A12" s="33" t="s">
        <v>291</v>
      </c>
      <c r="B12" s="33"/>
      <c r="C12" s="33"/>
      <c r="D12" s="33"/>
      <c r="E12" s="33"/>
      <c r="F12" s="33"/>
      <c r="G12" s="35">
        <f>G13</f>
        <v>5541682.6799999997</v>
      </c>
      <c r="H12" s="35">
        <f>H13</f>
        <v>4275947.25</v>
      </c>
      <c r="I12" s="6">
        <f t="shared" si="0"/>
        <v>0.77159727413335044</v>
      </c>
    </row>
    <row r="13" spans="1:9" ht="43.8" customHeight="1">
      <c r="A13" s="33" t="s">
        <v>292</v>
      </c>
      <c r="B13" s="33"/>
      <c r="C13" s="33"/>
      <c r="D13" s="33"/>
      <c r="E13" s="33"/>
      <c r="F13" s="33"/>
      <c r="G13" s="35">
        <f>G14+G18+G42+G46</f>
        <v>5541682.6799999997</v>
      </c>
      <c r="H13" s="35">
        <f>H14+H18+H46</f>
        <v>4275947.25</v>
      </c>
      <c r="I13" s="6">
        <f t="shared" si="0"/>
        <v>0.77159727413335044</v>
      </c>
    </row>
    <row r="14" spans="1:9" ht="52.8">
      <c r="A14" s="33" t="s">
        <v>3</v>
      </c>
      <c r="B14" s="33" t="s">
        <v>59</v>
      </c>
      <c r="C14" s="33" t="s">
        <v>60</v>
      </c>
      <c r="D14" s="33"/>
      <c r="E14" s="33"/>
      <c r="F14" s="33"/>
      <c r="G14" s="35">
        <v>126000</v>
      </c>
      <c r="H14" s="35">
        <f>H15</f>
        <v>91700</v>
      </c>
      <c r="I14" s="9">
        <f t="shared" si="0"/>
        <v>0.72777777777777775</v>
      </c>
    </row>
    <row r="15" spans="1:9" ht="26.4">
      <c r="A15" s="33" t="s">
        <v>4</v>
      </c>
      <c r="B15" s="33" t="s">
        <v>59</v>
      </c>
      <c r="C15" s="33" t="s">
        <v>60</v>
      </c>
      <c r="D15" s="33" t="s">
        <v>61</v>
      </c>
      <c r="E15" s="33"/>
      <c r="F15" s="33"/>
      <c r="G15" s="35">
        <v>126000</v>
      </c>
      <c r="H15" s="35">
        <f>H16</f>
        <v>91700</v>
      </c>
      <c r="I15" s="23">
        <f t="shared" si="0"/>
        <v>0.72777777777777775</v>
      </c>
    </row>
    <row r="16" spans="1:9" ht="26.4">
      <c r="A16" s="33" t="s">
        <v>276</v>
      </c>
      <c r="B16" s="33" t="s">
        <v>59</v>
      </c>
      <c r="C16" s="33" t="s">
        <v>60</v>
      </c>
      <c r="D16" s="33" t="s">
        <v>61</v>
      </c>
      <c r="E16" s="33" t="s">
        <v>62</v>
      </c>
      <c r="F16" s="33"/>
      <c r="G16" s="35">
        <v>126000</v>
      </c>
      <c r="H16" s="35">
        <f>H17</f>
        <v>91700</v>
      </c>
      <c r="I16" s="6">
        <f t="shared" si="0"/>
        <v>0.72777777777777775</v>
      </c>
    </row>
    <row r="17" spans="1:9" ht="26.4">
      <c r="A17" s="33" t="s">
        <v>5</v>
      </c>
      <c r="B17" s="33" t="s">
        <v>59</v>
      </c>
      <c r="C17" s="33" t="s">
        <v>60</v>
      </c>
      <c r="D17" s="33" t="s">
        <v>61</v>
      </c>
      <c r="E17" s="33" t="s">
        <v>62</v>
      </c>
      <c r="F17" s="33" t="s">
        <v>113</v>
      </c>
      <c r="G17" s="36">
        <v>126000</v>
      </c>
      <c r="H17" s="36">
        <v>91700</v>
      </c>
      <c r="I17" s="6">
        <f t="shared" si="0"/>
        <v>0.72777777777777775</v>
      </c>
    </row>
    <row r="18" spans="1:9" ht="52.8">
      <c r="A18" s="33" t="s">
        <v>6</v>
      </c>
      <c r="B18" s="33" t="s">
        <v>59</v>
      </c>
      <c r="C18" s="33" t="s">
        <v>63</v>
      </c>
      <c r="D18" s="33"/>
      <c r="E18" s="33"/>
      <c r="F18" s="33"/>
      <c r="G18" s="35">
        <f>G19+G37</f>
        <v>4828942.68</v>
      </c>
      <c r="H18" s="35">
        <f>H19+H27+H32+H37</f>
        <v>3695110.5199999996</v>
      </c>
      <c r="I18" s="6">
        <f t="shared" si="0"/>
        <v>0.76520074162487262</v>
      </c>
    </row>
    <row r="19" spans="1:9" ht="26.4">
      <c r="A19" s="33" t="s">
        <v>7</v>
      </c>
      <c r="B19" s="33" t="s">
        <v>59</v>
      </c>
      <c r="C19" s="33" t="s">
        <v>63</v>
      </c>
      <c r="D19" s="33" t="s">
        <v>64</v>
      </c>
      <c r="E19" s="33"/>
      <c r="F19" s="33"/>
      <c r="G19" s="35">
        <f>G20+G25+G27+G32</f>
        <v>3800906.68</v>
      </c>
      <c r="H19" s="35">
        <f>H20+H23+H25</f>
        <v>707365.91</v>
      </c>
      <c r="I19" s="6">
        <f t="shared" si="0"/>
        <v>0.18610451914594231</v>
      </c>
    </row>
    <row r="20" spans="1:9" ht="26.4">
      <c r="A20" s="33" t="s">
        <v>8</v>
      </c>
      <c r="B20" s="33" t="s">
        <v>59</v>
      </c>
      <c r="C20" s="33" t="s">
        <v>63</v>
      </c>
      <c r="D20" s="33" t="s">
        <v>64</v>
      </c>
      <c r="E20" s="33" t="s">
        <v>65</v>
      </c>
      <c r="F20" s="33"/>
      <c r="G20" s="35">
        <f>G21+G22+G23</f>
        <v>1012316.68</v>
      </c>
      <c r="H20" s="35">
        <f>H21+H22</f>
        <v>615984.65</v>
      </c>
      <c r="I20" s="21">
        <f t="shared" si="0"/>
        <v>0.60849007249391562</v>
      </c>
    </row>
    <row r="21" spans="1:9" ht="26.4">
      <c r="A21" s="33" t="s">
        <v>5</v>
      </c>
      <c r="B21" s="33" t="s">
        <v>59</v>
      </c>
      <c r="C21" s="33" t="s">
        <v>63</v>
      </c>
      <c r="D21" s="33" t="s">
        <v>64</v>
      </c>
      <c r="E21" s="33" t="s">
        <v>65</v>
      </c>
      <c r="F21" s="33" t="s">
        <v>113</v>
      </c>
      <c r="G21" s="36">
        <v>898516.68</v>
      </c>
      <c r="H21" s="36">
        <v>607184.65</v>
      </c>
      <c r="I21" s="6">
        <f t="shared" si="0"/>
        <v>0.67576335922890152</v>
      </c>
    </row>
    <row r="22" spans="1:9" ht="26.4">
      <c r="A22" s="33" t="s">
        <v>5</v>
      </c>
      <c r="B22" s="33" t="s">
        <v>59</v>
      </c>
      <c r="C22" s="33" t="s">
        <v>63</v>
      </c>
      <c r="D22" s="33" t="s">
        <v>64</v>
      </c>
      <c r="E22" s="33" t="s">
        <v>65</v>
      </c>
      <c r="F22" s="33" t="s">
        <v>114</v>
      </c>
      <c r="G22" s="36">
        <v>8800</v>
      </c>
      <c r="H22" s="36">
        <v>8800</v>
      </c>
      <c r="I22" s="6">
        <f t="shared" si="0"/>
        <v>1</v>
      </c>
    </row>
    <row r="23" spans="1:9" ht="26.4">
      <c r="A23" s="33" t="s">
        <v>9</v>
      </c>
      <c r="B23" s="33" t="s">
        <v>59</v>
      </c>
      <c r="C23" s="33" t="s">
        <v>63</v>
      </c>
      <c r="D23" s="33" t="s">
        <v>64</v>
      </c>
      <c r="E23" s="33" t="s">
        <v>66</v>
      </c>
      <c r="F23" s="33"/>
      <c r="G23" s="35">
        <v>105000</v>
      </c>
      <c r="H23" s="35">
        <f>H24</f>
        <v>91292.96</v>
      </c>
      <c r="I23" s="6">
        <f t="shared" si="0"/>
        <v>0.86945676190476195</v>
      </c>
    </row>
    <row r="24" spans="1:9" ht="26.4">
      <c r="A24" s="33" t="s">
        <v>5</v>
      </c>
      <c r="B24" s="33" t="s">
        <v>59</v>
      </c>
      <c r="C24" s="33" t="s">
        <v>63</v>
      </c>
      <c r="D24" s="33" t="s">
        <v>64</v>
      </c>
      <c r="E24" s="33" t="s">
        <v>66</v>
      </c>
      <c r="F24" s="33" t="s">
        <v>113</v>
      </c>
      <c r="G24" s="36">
        <v>105000</v>
      </c>
      <c r="H24" s="36">
        <v>91292.96</v>
      </c>
      <c r="I24" s="6">
        <f t="shared" si="0"/>
        <v>0.86945676190476195</v>
      </c>
    </row>
    <row r="25" spans="1:9" ht="26.4">
      <c r="A25" s="33" t="s">
        <v>10</v>
      </c>
      <c r="B25" s="33" t="s">
        <v>59</v>
      </c>
      <c r="C25" s="33" t="s">
        <v>63</v>
      </c>
      <c r="D25" s="33" t="s">
        <v>64</v>
      </c>
      <c r="E25" s="33" t="s">
        <v>67</v>
      </c>
      <c r="F25" s="33"/>
      <c r="G25" s="35">
        <v>5000</v>
      </c>
      <c r="H25" s="35">
        <v>88.3</v>
      </c>
      <c r="I25" s="6">
        <f t="shared" si="0"/>
        <v>1.7659999999999999E-2</v>
      </c>
    </row>
    <row r="26" spans="1:9" ht="26.4">
      <c r="A26" s="33" t="s">
        <v>5</v>
      </c>
      <c r="B26" s="33" t="s">
        <v>59</v>
      </c>
      <c r="C26" s="33" t="s">
        <v>63</v>
      </c>
      <c r="D26" s="33" t="s">
        <v>64</v>
      </c>
      <c r="E26" s="33" t="s">
        <v>67</v>
      </c>
      <c r="F26" s="33" t="s">
        <v>113</v>
      </c>
      <c r="G26" s="36">
        <v>5000</v>
      </c>
      <c r="H26" s="36">
        <v>88.3</v>
      </c>
      <c r="I26" s="6">
        <f t="shared" si="0"/>
        <v>1.7659999999999999E-2</v>
      </c>
    </row>
    <row r="27" spans="1:9" ht="26.4">
      <c r="A27" s="33" t="s">
        <v>11</v>
      </c>
      <c r="B27" s="33" t="s">
        <v>59</v>
      </c>
      <c r="C27" s="33" t="s">
        <v>63</v>
      </c>
      <c r="D27" s="33" t="s">
        <v>68</v>
      </c>
      <c r="E27" s="33"/>
      <c r="F27" s="33"/>
      <c r="G27" s="35">
        <f>G28+G30</f>
        <v>860274</v>
      </c>
      <c r="H27" s="35">
        <f>H29+H30</f>
        <v>552486.80000000005</v>
      </c>
      <c r="I27" s="6">
        <f t="shared" si="0"/>
        <v>0.64222189674452568</v>
      </c>
    </row>
    <row r="28" spans="1:9" ht="26.4">
      <c r="A28" s="33" t="s">
        <v>12</v>
      </c>
      <c r="B28" s="33" t="s">
        <v>59</v>
      </c>
      <c r="C28" s="33" t="s">
        <v>63</v>
      </c>
      <c r="D28" s="33" t="s">
        <v>68</v>
      </c>
      <c r="E28" s="33" t="s">
        <v>69</v>
      </c>
      <c r="F28" s="33"/>
      <c r="G28" s="35">
        <v>660425</v>
      </c>
      <c r="H28" s="35">
        <v>425283.38</v>
      </c>
      <c r="I28" s="6">
        <f t="shared" si="0"/>
        <v>0.64395409016920924</v>
      </c>
    </row>
    <row r="29" spans="1:9" ht="26.4">
      <c r="A29" s="33" t="s">
        <v>5</v>
      </c>
      <c r="B29" s="33" t="s">
        <v>59</v>
      </c>
      <c r="C29" s="33" t="s">
        <v>63</v>
      </c>
      <c r="D29" s="33" t="s">
        <v>68</v>
      </c>
      <c r="E29" s="33" t="s">
        <v>69</v>
      </c>
      <c r="F29" s="33" t="s">
        <v>113</v>
      </c>
      <c r="G29" s="36">
        <v>660425</v>
      </c>
      <c r="H29" s="36">
        <v>425283.38</v>
      </c>
      <c r="I29" s="6">
        <f t="shared" si="0"/>
        <v>0.64395409016920924</v>
      </c>
    </row>
    <row r="30" spans="1:9" ht="52.8">
      <c r="A30" s="33" t="s">
        <v>13</v>
      </c>
      <c r="B30" s="33" t="s">
        <v>59</v>
      </c>
      <c r="C30" s="33" t="s">
        <v>63</v>
      </c>
      <c r="D30" s="33" t="s">
        <v>68</v>
      </c>
      <c r="E30" s="33" t="s">
        <v>70</v>
      </c>
      <c r="F30" s="33"/>
      <c r="G30" s="35">
        <f>G31</f>
        <v>199849</v>
      </c>
      <c r="H30" s="35">
        <f>H31</f>
        <v>127203.42</v>
      </c>
      <c r="I30" s="6">
        <f t="shared" si="0"/>
        <v>0.63649765573007622</v>
      </c>
    </row>
    <row r="31" spans="1:9" ht="26.4">
      <c r="A31" s="33" t="s">
        <v>5</v>
      </c>
      <c r="B31" s="33" t="s">
        <v>59</v>
      </c>
      <c r="C31" s="33" t="s">
        <v>63</v>
      </c>
      <c r="D31" s="33" t="s">
        <v>68</v>
      </c>
      <c r="E31" s="33" t="s">
        <v>70</v>
      </c>
      <c r="F31" s="33" t="s">
        <v>113</v>
      </c>
      <c r="G31" s="36">
        <v>199849</v>
      </c>
      <c r="H31" s="36">
        <v>127203.42</v>
      </c>
      <c r="I31" s="6">
        <f t="shared" si="0"/>
        <v>0.63649765573007622</v>
      </c>
    </row>
    <row r="32" spans="1:9" ht="26.4">
      <c r="A32" s="33" t="s">
        <v>14</v>
      </c>
      <c r="B32" s="33" t="s">
        <v>59</v>
      </c>
      <c r="C32" s="33" t="s">
        <v>63</v>
      </c>
      <c r="D32" s="33" t="s">
        <v>71</v>
      </c>
      <c r="E32" s="33"/>
      <c r="F32" s="33"/>
      <c r="G32" s="35">
        <v>1923316</v>
      </c>
      <c r="H32" s="35">
        <f>H33+H35</f>
        <v>1490682.93</v>
      </c>
      <c r="I32" s="6">
        <f t="shared" si="0"/>
        <v>0.77505876829392562</v>
      </c>
    </row>
    <row r="33" spans="1:9" ht="26.4">
      <c r="A33" s="33" t="s">
        <v>12</v>
      </c>
      <c r="B33" s="33" t="s">
        <v>59</v>
      </c>
      <c r="C33" s="33" t="s">
        <v>63</v>
      </c>
      <c r="D33" s="33" t="s">
        <v>71</v>
      </c>
      <c r="E33" s="33" t="s">
        <v>69</v>
      </c>
      <c r="F33" s="33"/>
      <c r="G33" s="35">
        <v>1477201</v>
      </c>
      <c r="H33" s="35">
        <f>H34</f>
        <v>1150144.6299999999</v>
      </c>
      <c r="I33" s="6">
        <f t="shared" si="0"/>
        <v>0.77859724573703915</v>
      </c>
    </row>
    <row r="34" spans="1:9" ht="26.4">
      <c r="A34" s="33" t="s">
        <v>5</v>
      </c>
      <c r="B34" s="33" t="s">
        <v>59</v>
      </c>
      <c r="C34" s="33" t="s">
        <v>63</v>
      </c>
      <c r="D34" s="33" t="s">
        <v>71</v>
      </c>
      <c r="E34" s="33" t="s">
        <v>69</v>
      </c>
      <c r="F34" s="33" t="s">
        <v>113</v>
      </c>
      <c r="G34" s="36">
        <v>1477201</v>
      </c>
      <c r="H34" s="36">
        <v>1150144.6299999999</v>
      </c>
      <c r="I34" s="6">
        <f t="shared" si="0"/>
        <v>0.77859724573703915</v>
      </c>
    </row>
    <row r="35" spans="1:9" ht="52.8">
      <c r="A35" s="33" t="s">
        <v>13</v>
      </c>
      <c r="B35" s="33" t="s">
        <v>59</v>
      </c>
      <c r="C35" s="33" t="s">
        <v>63</v>
      </c>
      <c r="D35" s="33" t="s">
        <v>71</v>
      </c>
      <c r="E35" s="33" t="s">
        <v>70</v>
      </c>
      <c r="F35" s="33"/>
      <c r="G35" s="35">
        <v>446115</v>
      </c>
      <c r="H35" s="35">
        <f>H36</f>
        <v>340538.3</v>
      </c>
      <c r="I35" s="6">
        <f t="shared" si="0"/>
        <v>0.76334196339508864</v>
      </c>
    </row>
    <row r="36" spans="1:9" ht="26.4">
      <c r="A36" s="33" t="s">
        <v>5</v>
      </c>
      <c r="B36" s="33" t="s">
        <v>59</v>
      </c>
      <c r="C36" s="33" t="s">
        <v>63</v>
      </c>
      <c r="D36" s="33" t="s">
        <v>71</v>
      </c>
      <c r="E36" s="33" t="s">
        <v>70</v>
      </c>
      <c r="F36" s="33" t="s">
        <v>113</v>
      </c>
      <c r="G36" s="36">
        <v>446115</v>
      </c>
      <c r="H36" s="36">
        <v>340538.3</v>
      </c>
      <c r="I36" s="6">
        <f t="shared" si="0"/>
        <v>0.76334196339508864</v>
      </c>
    </row>
    <row r="37" spans="1:9" ht="39.6">
      <c r="A37" s="33" t="s">
        <v>15</v>
      </c>
      <c r="B37" s="33" t="s">
        <v>59</v>
      </c>
      <c r="C37" s="33" t="s">
        <v>63</v>
      </c>
      <c r="D37" s="33" t="s">
        <v>72</v>
      </c>
      <c r="E37" s="33"/>
      <c r="F37" s="33"/>
      <c r="G37" s="35">
        <f>G39+G40</f>
        <v>1028036</v>
      </c>
      <c r="H37" s="35">
        <f>H38+H40</f>
        <v>944574.88</v>
      </c>
      <c r="I37" s="6">
        <f t="shared" si="0"/>
        <v>0.91881498313288645</v>
      </c>
    </row>
    <row r="38" spans="1:9" ht="26.4">
      <c r="A38" s="33" t="s">
        <v>12</v>
      </c>
      <c r="B38" s="33" t="s">
        <v>59</v>
      </c>
      <c r="C38" s="33" t="s">
        <v>63</v>
      </c>
      <c r="D38" s="33" t="s">
        <v>72</v>
      </c>
      <c r="E38" s="33" t="s">
        <v>69</v>
      </c>
      <c r="F38" s="33"/>
      <c r="G38" s="35">
        <f>G39</f>
        <v>789889</v>
      </c>
      <c r="H38" s="35">
        <f>H39</f>
        <v>726407.98</v>
      </c>
      <c r="I38" s="6">
        <f t="shared" si="0"/>
        <v>0.91963298640695079</v>
      </c>
    </row>
    <row r="39" spans="1:9" ht="26.4">
      <c r="A39" s="33" t="s">
        <v>5</v>
      </c>
      <c r="B39" s="33" t="s">
        <v>59</v>
      </c>
      <c r="C39" s="33" t="s">
        <v>63</v>
      </c>
      <c r="D39" s="33" t="s">
        <v>72</v>
      </c>
      <c r="E39" s="33" t="s">
        <v>69</v>
      </c>
      <c r="F39" s="33" t="s">
        <v>113</v>
      </c>
      <c r="G39" s="36">
        <v>789889</v>
      </c>
      <c r="H39" s="36">
        <v>726407.98</v>
      </c>
      <c r="I39" s="6">
        <f t="shared" si="0"/>
        <v>0.91963298640695079</v>
      </c>
    </row>
    <row r="40" spans="1:9" ht="52.8">
      <c r="A40" s="33" t="s">
        <v>13</v>
      </c>
      <c r="B40" s="33" t="s">
        <v>59</v>
      </c>
      <c r="C40" s="33" t="s">
        <v>63</v>
      </c>
      <c r="D40" s="33" t="s">
        <v>72</v>
      </c>
      <c r="E40" s="33" t="s">
        <v>70</v>
      </c>
      <c r="F40" s="33"/>
      <c r="G40" s="35">
        <f>G41</f>
        <v>238147</v>
      </c>
      <c r="H40" s="35">
        <f>H41</f>
        <v>218166.9</v>
      </c>
      <c r="I40" s="6">
        <f t="shared" si="0"/>
        <v>0.91610181946444835</v>
      </c>
    </row>
    <row r="41" spans="1:9" ht="26.4">
      <c r="A41" s="33" t="s">
        <v>5</v>
      </c>
      <c r="B41" s="33" t="s">
        <v>59</v>
      </c>
      <c r="C41" s="33" t="s">
        <v>63</v>
      </c>
      <c r="D41" s="33" t="s">
        <v>72</v>
      </c>
      <c r="E41" s="33" t="s">
        <v>70</v>
      </c>
      <c r="F41" s="33" t="s">
        <v>113</v>
      </c>
      <c r="G41" s="36">
        <v>238147</v>
      </c>
      <c r="H41" s="36">
        <v>218166.9</v>
      </c>
      <c r="I41" s="6">
        <f t="shared" si="0"/>
        <v>0.91610181946444835</v>
      </c>
    </row>
    <row r="42" spans="1:9" ht="26.4">
      <c r="A42" s="33" t="s">
        <v>16</v>
      </c>
      <c r="B42" s="33" t="s">
        <v>59</v>
      </c>
      <c r="C42" s="33" t="s">
        <v>73</v>
      </c>
      <c r="D42" s="33"/>
      <c r="E42" s="33"/>
      <c r="F42" s="33"/>
      <c r="G42" s="35">
        <v>28740</v>
      </c>
      <c r="H42" s="35">
        <v>0</v>
      </c>
      <c r="I42" s="6">
        <f t="shared" si="0"/>
        <v>0</v>
      </c>
    </row>
    <row r="43" spans="1:9" ht="26.4">
      <c r="A43" s="33" t="s">
        <v>17</v>
      </c>
      <c r="B43" s="33" t="s">
        <v>59</v>
      </c>
      <c r="C43" s="33" t="s">
        <v>73</v>
      </c>
      <c r="D43" s="33" t="s">
        <v>74</v>
      </c>
      <c r="E43" s="33"/>
      <c r="F43" s="33"/>
      <c r="G43" s="35">
        <v>28740</v>
      </c>
      <c r="H43" s="35">
        <v>0</v>
      </c>
      <c r="I43" s="6">
        <f t="shared" si="0"/>
        <v>0</v>
      </c>
    </row>
    <row r="44" spans="1:9" ht="26.4">
      <c r="A44" s="33" t="s">
        <v>18</v>
      </c>
      <c r="B44" s="33" t="s">
        <v>59</v>
      </c>
      <c r="C44" s="33" t="s">
        <v>73</v>
      </c>
      <c r="D44" s="33" t="s">
        <v>74</v>
      </c>
      <c r="E44" s="33" t="s">
        <v>75</v>
      </c>
      <c r="F44" s="33"/>
      <c r="G44" s="35">
        <v>28740</v>
      </c>
      <c r="H44" s="35">
        <v>0</v>
      </c>
      <c r="I44" s="6">
        <f t="shared" si="0"/>
        <v>0</v>
      </c>
    </row>
    <row r="45" spans="1:9" ht="26.4">
      <c r="A45" s="33" t="s">
        <v>5</v>
      </c>
      <c r="B45" s="33" t="s">
        <v>59</v>
      </c>
      <c r="C45" s="33" t="s">
        <v>73</v>
      </c>
      <c r="D45" s="33" t="s">
        <v>74</v>
      </c>
      <c r="E45" s="33" t="s">
        <v>75</v>
      </c>
      <c r="F45" s="33" t="s">
        <v>113</v>
      </c>
      <c r="G45" s="36">
        <v>28740</v>
      </c>
      <c r="H45" s="36">
        <v>0</v>
      </c>
      <c r="I45" s="6">
        <f t="shared" si="0"/>
        <v>0</v>
      </c>
    </row>
    <row r="46" spans="1:9" ht="26.4">
      <c r="A46" s="33" t="s">
        <v>19</v>
      </c>
      <c r="B46" s="33" t="s">
        <v>59</v>
      </c>
      <c r="C46" s="33" t="s">
        <v>76</v>
      </c>
      <c r="D46" s="33"/>
      <c r="E46" s="33"/>
      <c r="F46" s="33"/>
      <c r="G46" s="35">
        <f>G47</f>
        <v>558000</v>
      </c>
      <c r="H46" s="35">
        <f>H47</f>
        <v>489136.73</v>
      </c>
      <c r="I46" s="6">
        <f t="shared" si="0"/>
        <v>0.87658912186379923</v>
      </c>
    </row>
    <row r="47" spans="1:9" ht="26.4">
      <c r="A47" s="33" t="s">
        <v>20</v>
      </c>
      <c r="B47" s="33" t="s">
        <v>59</v>
      </c>
      <c r="C47" s="33" t="s">
        <v>76</v>
      </c>
      <c r="D47" s="33" t="s">
        <v>77</v>
      </c>
      <c r="E47" s="33"/>
      <c r="F47" s="33"/>
      <c r="G47" s="35">
        <f>G48+G51+G53</f>
        <v>558000</v>
      </c>
      <c r="H47" s="35">
        <f>H48+H53</f>
        <v>489136.73</v>
      </c>
      <c r="I47" s="6">
        <f t="shared" si="0"/>
        <v>0.87658912186379923</v>
      </c>
    </row>
    <row r="48" spans="1:9" ht="26.4">
      <c r="A48" s="33" t="s">
        <v>8</v>
      </c>
      <c r="B48" s="33" t="s">
        <v>59</v>
      </c>
      <c r="C48" s="33" t="s">
        <v>76</v>
      </c>
      <c r="D48" s="33" t="s">
        <v>77</v>
      </c>
      <c r="E48" s="33" t="s">
        <v>65</v>
      </c>
      <c r="F48" s="33"/>
      <c r="G48" s="35">
        <f>G49+G50</f>
        <v>539000</v>
      </c>
      <c r="H48" s="35">
        <f>H49+H50</f>
        <v>488064.73</v>
      </c>
      <c r="I48" s="6">
        <f t="shared" si="0"/>
        <v>0.90550042671614095</v>
      </c>
    </row>
    <row r="49" spans="1:9" ht="26.4">
      <c r="A49" s="33" t="s">
        <v>5</v>
      </c>
      <c r="B49" s="33" t="s">
        <v>59</v>
      </c>
      <c r="C49" s="33" t="s">
        <v>76</v>
      </c>
      <c r="D49" s="33" t="s">
        <v>77</v>
      </c>
      <c r="E49" s="33" t="s">
        <v>65</v>
      </c>
      <c r="F49" s="33" t="s">
        <v>113</v>
      </c>
      <c r="G49" s="36">
        <v>384000</v>
      </c>
      <c r="H49" s="36">
        <v>349176.73</v>
      </c>
      <c r="I49" s="21">
        <f t="shared" si="0"/>
        <v>0.90931440104166661</v>
      </c>
    </row>
    <row r="50" spans="1:9" ht="26.4">
      <c r="A50" s="33" t="s">
        <v>5</v>
      </c>
      <c r="B50" s="33" t="s">
        <v>59</v>
      </c>
      <c r="C50" s="33" t="s">
        <v>76</v>
      </c>
      <c r="D50" s="33" t="s">
        <v>77</v>
      </c>
      <c r="E50" s="33" t="s">
        <v>65</v>
      </c>
      <c r="F50" s="33" t="s">
        <v>114</v>
      </c>
      <c r="G50" s="36">
        <v>155000</v>
      </c>
      <c r="H50" s="36">
        <v>138888</v>
      </c>
      <c r="I50" s="6">
        <f t="shared" si="0"/>
        <v>0.89605161290322577</v>
      </c>
    </row>
    <row r="51" spans="1:9" ht="26.4">
      <c r="A51" s="33" t="s">
        <v>9</v>
      </c>
      <c r="B51" s="33" t="s">
        <v>59</v>
      </c>
      <c r="C51" s="33" t="s">
        <v>76</v>
      </c>
      <c r="D51" s="33" t="s">
        <v>77</v>
      </c>
      <c r="E51" s="33" t="s">
        <v>66</v>
      </c>
      <c r="F51" s="33"/>
      <c r="G51" s="35">
        <v>15000</v>
      </c>
      <c r="H51" s="35">
        <v>0</v>
      </c>
      <c r="I51" s="6">
        <f t="shared" si="0"/>
        <v>0</v>
      </c>
    </row>
    <row r="52" spans="1:9" ht="26.4">
      <c r="A52" s="33" t="s">
        <v>5</v>
      </c>
      <c r="B52" s="33" t="s">
        <v>59</v>
      </c>
      <c r="C52" s="33" t="s">
        <v>76</v>
      </c>
      <c r="D52" s="33" t="s">
        <v>77</v>
      </c>
      <c r="E52" s="33" t="s">
        <v>66</v>
      </c>
      <c r="F52" s="33" t="s">
        <v>113</v>
      </c>
      <c r="G52" s="36">
        <v>15000</v>
      </c>
      <c r="H52" s="36">
        <v>0</v>
      </c>
      <c r="I52" s="6">
        <f t="shared" si="0"/>
        <v>0</v>
      </c>
    </row>
    <row r="53" spans="1:9" ht="26.4">
      <c r="A53" s="33" t="s">
        <v>10</v>
      </c>
      <c r="B53" s="33" t="s">
        <v>59</v>
      </c>
      <c r="C53" s="33" t="s">
        <v>76</v>
      </c>
      <c r="D53" s="33" t="s">
        <v>77</v>
      </c>
      <c r="E53" s="33" t="s">
        <v>67</v>
      </c>
      <c r="F53" s="33"/>
      <c r="G53" s="35">
        <v>4000</v>
      </c>
      <c r="H53" s="35">
        <v>1072</v>
      </c>
      <c r="I53" s="6">
        <f t="shared" si="0"/>
        <v>0.26800000000000002</v>
      </c>
    </row>
    <row r="54" spans="1:9" ht="26.4">
      <c r="A54" s="33" t="s">
        <v>5</v>
      </c>
      <c r="B54" s="33" t="s">
        <v>59</v>
      </c>
      <c r="C54" s="33" t="s">
        <v>76</v>
      </c>
      <c r="D54" s="33" t="s">
        <v>77</v>
      </c>
      <c r="E54" s="33" t="s">
        <v>67</v>
      </c>
      <c r="F54" s="33" t="s">
        <v>113</v>
      </c>
      <c r="G54" s="36">
        <v>4000</v>
      </c>
      <c r="H54" s="36">
        <v>1072</v>
      </c>
      <c r="I54" s="6">
        <f t="shared" si="0"/>
        <v>0.26800000000000002</v>
      </c>
    </row>
    <row r="55" spans="1:9">
      <c r="A55" s="33" t="s">
        <v>293</v>
      </c>
      <c r="B55" s="33"/>
      <c r="C55" s="33"/>
      <c r="D55" s="33"/>
      <c r="E55" s="33"/>
      <c r="F55" s="33"/>
      <c r="G55" s="36">
        <f>G56</f>
        <v>55106</v>
      </c>
      <c r="H55" s="36">
        <f>H56</f>
        <v>40765.660000000003</v>
      </c>
      <c r="I55" s="6">
        <f t="shared" si="0"/>
        <v>0.73976808333030897</v>
      </c>
    </row>
    <row r="56" spans="1:9" ht="26.4">
      <c r="A56" s="33" t="s">
        <v>21</v>
      </c>
      <c r="B56" s="33" t="s">
        <v>59</v>
      </c>
      <c r="C56" s="33" t="s">
        <v>78</v>
      </c>
      <c r="D56" s="33"/>
      <c r="E56" s="33"/>
      <c r="F56" s="33"/>
      <c r="G56" s="35">
        <f>G57</f>
        <v>55106</v>
      </c>
      <c r="H56" s="35">
        <f>H57</f>
        <v>40765.660000000003</v>
      </c>
      <c r="I56" s="6">
        <f t="shared" si="0"/>
        <v>0.73976808333030897</v>
      </c>
    </row>
    <row r="57" spans="1:9" ht="39.6">
      <c r="A57" s="33" t="s">
        <v>22</v>
      </c>
      <c r="B57" s="33" t="s">
        <v>59</v>
      </c>
      <c r="C57" s="33" t="s">
        <v>78</v>
      </c>
      <c r="D57" s="33" t="s">
        <v>79</v>
      </c>
      <c r="E57" s="33"/>
      <c r="F57" s="33"/>
      <c r="G57" s="35">
        <f>G58+G60+G62</f>
        <v>55106</v>
      </c>
      <c r="H57" s="35">
        <f>H58+H60+H62</f>
        <v>40765.660000000003</v>
      </c>
      <c r="I57" s="6">
        <f t="shared" si="0"/>
        <v>0.73976808333030897</v>
      </c>
    </row>
    <row r="58" spans="1:9" ht="26.4">
      <c r="A58" s="33" t="s">
        <v>12</v>
      </c>
      <c r="B58" s="33" t="s">
        <v>59</v>
      </c>
      <c r="C58" s="33" t="s">
        <v>78</v>
      </c>
      <c r="D58" s="33" t="s">
        <v>79</v>
      </c>
      <c r="E58" s="33" t="s">
        <v>69</v>
      </c>
      <c r="F58" s="33"/>
      <c r="G58" s="35">
        <f>G59</f>
        <v>38330</v>
      </c>
      <c r="H58" s="35">
        <f>H59</f>
        <v>30723.57</v>
      </c>
      <c r="I58" s="6">
        <f t="shared" si="0"/>
        <v>0.80155413514218632</v>
      </c>
    </row>
    <row r="59" spans="1:9" ht="92.4">
      <c r="A59" s="33" t="s">
        <v>5</v>
      </c>
      <c r="B59" s="33" t="s">
        <v>59</v>
      </c>
      <c r="C59" s="33" t="s">
        <v>78</v>
      </c>
      <c r="D59" s="33" t="s">
        <v>79</v>
      </c>
      <c r="E59" s="33" t="s">
        <v>69</v>
      </c>
      <c r="F59" s="33" t="s">
        <v>289</v>
      </c>
      <c r="G59" s="36">
        <v>38330</v>
      </c>
      <c r="H59" s="36">
        <v>30723.57</v>
      </c>
      <c r="I59" s="6">
        <f t="shared" si="0"/>
        <v>0.80155413514218632</v>
      </c>
    </row>
    <row r="60" spans="1:9" ht="52.8">
      <c r="A60" s="33" t="s">
        <v>13</v>
      </c>
      <c r="B60" s="33" t="s">
        <v>59</v>
      </c>
      <c r="C60" s="33" t="s">
        <v>78</v>
      </c>
      <c r="D60" s="33" t="s">
        <v>79</v>
      </c>
      <c r="E60" s="33" t="s">
        <v>70</v>
      </c>
      <c r="F60" s="33"/>
      <c r="G60" s="35">
        <v>11464</v>
      </c>
      <c r="H60" s="35">
        <f>H61</f>
        <v>9242.09</v>
      </c>
      <c r="I60" s="9">
        <f t="shared" si="0"/>
        <v>0.80618370551290996</v>
      </c>
    </row>
    <row r="61" spans="1:9" ht="92.4">
      <c r="A61" s="33" t="s">
        <v>5</v>
      </c>
      <c r="B61" s="33" t="s">
        <v>59</v>
      </c>
      <c r="C61" s="33" t="s">
        <v>78</v>
      </c>
      <c r="D61" s="33" t="s">
        <v>79</v>
      </c>
      <c r="E61" s="33" t="s">
        <v>70</v>
      </c>
      <c r="F61" s="33" t="s">
        <v>289</v>
      </c>
      <c r="G61" s="36">
        <v>11464</v>
      </c>
      <c r="H61" s="36">
        <v>9242.09</v>
      </c>
      <c r="I61" s="6">
        <f t="shared" si="0"/>
        <v>0.80618370551290996</v>
      </c>
    </row>
    <row r="62" spans="1:9" ht="26.4">
      <c r="A62" s="33" t="s">
        <v>8</v>
      </c>
      <c r="B62" s="33" t="s">
        <v>59</v>
      </c>
      <c r="C62" s="33" t="s">
        <v>78</v>
      </c>
      <c r="D62" s="33" t="s">
        <v>79</v>
      </c>
      <c r="E62" s="33" t="s">
        <v>65</v>
      </c>
      <c r="F62" s="33"/>
      <c r="G62" s="35">
        <v>5312</v>
      </c>
      <c r="H62" s="35">
        <v>800</v>
      </c>
      <c r="I62" s="6">
        <f t="shared" si="0"/>
        <v>0.15060240963855423</v>
      </c>
    </row>
    <row r="63" spans="1:9" ht="92.4">
      <c r="A63" s="33" t="s">
        <v>5</v>
      </c>
      <c r="B63" s="33" t="s">
        <v>59</v>
      </c>
      <c r="C63" s="33" t="s">
        <v>78</v>
      </c>
      <c r="D63" s="33" t="s">
        <v>79</v>
      </c>
      <c r="E63" s="33" t="s">
        <v>65</v>
      </c>
      <c r="F63" s="33" t="s">
        <v>289</v>
      </c>
      <c r="G63" s="36">
        <v>5312</v>
      </c>
      <c r="H63" s="36">
        <v>0</v>
      </c>
      <c r="I63" s="6">
        <f t="shared" si="0"/>
        <v>0</v>
      </c>
    </row>
    <row r="64" spans="1:9" ht="40.200000000000003" customHeight="1">
      <c r="A64" s="33" t="s">
        <v>294</v>
      </c>
      <c r="B64" s="33"/>
      <c r="C64" s="33"/>
      <c r="D64" s="33"/>
      <c r="E64" s="33"/>
      <c r="F64" s="33"/>
      <c r="G64" s="36">
        <f>G65</f>
        <v>700000</v>
      </c>
      <c r="H64" s="36">
        <f>H65</f>
        <v>533066.61</v>
      </c>
      <c r="I64" s="6">
        <f t="shared" si="0"/>
        <v>0.76152372857142858</v>
      </c>
    </row>
    <row r="65" spans="1:9" ht="26.4">
      <c r="A65" s="33" t="s">
        <v>23</v>
      </c>
      <c r="B65" s="33" t="s">
        <v>59</v>
      </c>
      <c r="C65" s="33" t="s">
        <v>80</v>
      </c>
      <c r="D65" s="33"/>
      <c r="E65" s="33"/>
      <c r="F65" s="33"/>
      <c r="G65" s="35">
        <f>G66+G69</f>
        <v>700000</v>
      </c>
      <c r="H65" s="35">
        <f>H66+H69</f>
        <v>533066.61</v>
      </c>
      <c r="I65" s="6">
        <f t="shared" si="0"/>
        <v>0.76152372857142858</v>
      </c>
    </row>
    <row r="66" spans="1:9" ht="26.4">
      <c r="A66" s="33" t="s">
        <v>24</v>
      </c>
      <c r="B66" s="33" t="s">
        <v>59</v>
      </c>
      <c r="C66" s="33" t="s">
        <v>80</v>
      </c>
      <c r="D66" s="33" t="s">
        <v>81</v>
      </c>
      <c r="E66" s="33"/>
      <c r="F66" s="33"/>
      <c r="G66" s="35">
        <v>240000</v>
      </c>
      <c r="H66" s="35">
        <v>119582.8</v>
      </c>
      <c r="I66" s="6">
        <f t="shared" si="0"/>
        <v>0.49826166666666666</v>
      </c>
    </row>
    <row r="67" spans="1:9" ht="26.4">
      <c r="A67" s="33" t="s">
        <v>8</v>
      </c>
      <c r="B67" s="33" t="s">
        <v>59</v>
      </c>
      <c r="C67" s="33" t="s">
        <v>80</v>
      </c>
      <c r="D67" s="33" t="s">
        <v>81</v>
      </c>
      <c r="E67" s="33" t="s">
        <v>65</v>
      </c>
      <c r="F67" s="33"/>
      <c r="G67" s="35">
        <v>240000</v>
      </c>
      <c r="H67" s="35">
        <v>119582.8</v>
      </c>
      <c r="I67" s="6">
        <f t="shared" si="0"/>
        <v>0.49826166666666666</v>
      </c>
    </row>
    <row r="68" spans="1:9" ht="26.4">
      <c r="A68" s="33" t="s">
        <v>5</v>
      </c>
      <c r="B68" s="33" t="s">
        <v>59</v>
      </c>
      <c r="C68" s="33" t="s">
        <v>80</v>
      </c>
      <c r="D68" s="33" t="s">
        <v>81</v>
      </c>
      <c r="E68" s="33" t="s">
        <v>65</v>
      </c>
      <c r="F68" s="33" t="s">
        <v>113</v>
      </c>
      <c r="G68" s="36">
        <v>240000</v>
      </c>
      <c r="H68" s="36">
        <v>119582.8</v>
      </c>
      <c r="I68" s="6">
        <f t="shared" si="0"/>
        <v>0.49826166666666666</v>
      </c>
    </row>
    <row r="69" spans="1:9" ht="26.4">
      <c r="A69" s="33" t="s">
        <v>25</v>
      </c>
      <c r="B69" s="33" t="s">
        <v>59</v>
      </c>
      <c r="C69" s="33" t="s">
        <v>80</v>
      </c>
      <c r="D69" s="33" t="s">
        <v>82</v>
      </c>
      <c r="E69" s="33"/>
      <c r="F69" s="33"/>
      <c r="G69" s="35">
        <f>G70</f>
        <v>460000</v>
      </c>
      <c r="H69" s="35">
        <f>H70</f>
        <v>413483.81</v>
      </c>
      <c r="I69" s="6">
        <f t="shared" si="0"/>
        <v>0.89887784782608693</v>
      </c>
    </row>
    <row r="70" spans="1:9" ht="26.4">
      <c r="A70" s="33" t="s">
        <v>8</v>
      </c>
      <c r="B70" s="33" t="s">
        <v>59</v>
      </c>
      <c r="C70" s="33" t="s">
        <v>80</v>
      </c>
      <c r="D70" s="33" t="s">
        <v>82</v>
      </c>
      <c r="E70" s="33" t="s">
        <v>65</v>
      </c>
      <c r="F70" s="33"/>
      <c r="G70" s="35">
        <f>G71+G72</f>
        <v>460000</v>
      </c>
      <c r="H70" s="35">
        <f>H71+H72</f>
        <v>413483.81</v>
      </c>
      <c r="I70" s="9">
        <f t="shared" si="0"/>
        <v>0.89887784782608693</v>
      </c>
    </row>
    <row r="71" spans="1:9" ht="26.4">
      <c r="A71" s="33" t="s">
        <v>5</v>
      </c>
      <c r="B71" s="33" t="s">
        <v>59</v>
      </c>
      <c r="C71" s="33" t="s">
        <v>80</v>
      </c>
      <c r="D71" s="33" t="s">
        <v>82</v>
      </c>
      <c r="E71" s="33" t="s">
        <v>65</v>
      </c>
      <c r="F71" s="33" t="s">
        <v>113</v>
      </c>
      <c r="G71" s="36">
        <v>447000</v>
      </c>
      <c r="H71" s="36">
        <v>400483.81</v>
      </c>
      <c r="I71" s="6">
        <f t="shared" si="0"/>
        <v>0.89593693512304251</v>
      </c>
    </row>
    <row r="72" spans="1:9" ht="26.4">
      <c r="A72" s="33" t="s">
        <v>5</v>
      </c>
      <c r="B72" s="33" t="s">
        <v>59</v>
      </c>
      <c r="C72" s="33" t="s">
        <v>80</v>
      </c>
      <c r="D72" s="33" t="s">
        <v>82</v>
      </c>
      <c r="E72" s="33" t="s">
        <v>65</v>
      </c>
      <c r="F72" s="33" t="s">
        <v>114</v>
      </c>
      <c r="G72" s="36">
        <v>13000</v>
      </c>
      <c r="H72" s="36">
        <v>13000</v>
      </c>
      <c r="I72" s="6">
        <f t="shared" si="0"/>
        <v>1</v>
      </c>
    </row>
    <row r="73" spans="1:9">
      <c r="A73" s="33" t="s">
        <v>295</v>
      </c>
      <c r="B73" s="33"/>
      <c r="C73" s="33"/>
      <c r="D73" s="33"/>
      <c r="E73" s="33"/>
      <c r="F73" s="33"/>
      <c r="G73" s="36">
        <f>G74+G87</f>
        <v>3793000</v>
      </c>
      <c r="H73" s="36">
        <f>H74+H87</f>
        <v>1755789.5400000003</v>
      </c>
      <c r="I73" s="6">
        <f t="shared" si="0"/>
        <v>0.46290259425257058</v>
      </c>
    </row>
    <row r="74" spans="1:9" ht="26.4">
      <c r="A74" s="33" t="s">
        <v>26</v>
      </c>
      <c r="B74" s="33" t="s">
        <v>59</v>
      </c>
      <c r="C74" s="33" t="s">
        <v>83</v>
      </c>
      <c r="D74" s="33"/>
      <c r="E74" s="33"/>
      <c r="F74" s="33"/>
      <c r="G74" s="35">
        <v>3643000</v>
      </c>
      <c r="H74" s="35">
        <f>H75+H78+H81+H84</f>
        <v>1619701.0300000003</v>
      </c>
      <c r="I74" s="6">
        <f t="shared" si="0"/>
        <v>0.44460637661268193</v>
      </c>
    </row>
    <row r="75" spans="1:9" ht="26.4">
      <c r="A75" s="33" t="s">
        <v>27</v>
      </c>
      <c r="B75" s="33" t="s">
        <v>59</v>
      </c>
      <c r="C75" s="33" t="s">
        <v>83</v>
      </c>
      <c r="D75" s="33" t="s">
        <v>84</v>
      </c>
      <c r="E75" s="33"/>
      <c r="F75" s="33"/>
      <c r="G75" s="35">
        <f>G76</f>
        <v>332319.49</v>
      </c>
      <c r="H75" s="35">
        <v>110400</v>
      </c>
      <c r="I75" s="6">
        <f t="shared" si="0"/>
        <v>0.33221042798302319</v>
      </c>
    </row>
    <row r="76" spans="1:9" ht="26.4">
      <c r="A76" s="33" t="s">
        <v>8</v>
      </c>
      <c r="B76" s="33" t="s">
        <v>59</v>
      </c>
      <c r="C76" s="33" t="s">
        <v>83</v>
      </c>
      <c r="D76" s="33" t="s">
        <v>84</v>
      </c>
      <c r="E76" s="33" t="s">
        <v>65</v>
      </c>
      <c r="F76" s="33"/>
      <c r="G76" s="35">
        <f>G77</f>
        <v>332319.49</v>
      </c>
      <c r="H76" s="35">
        <v>110400</v>
      </c>
      <c r="I76" s="6">
        <f t="shared" si="0"/>
        <v>0.33221042798302319</v>
      </c>
    </row>
    <row r="77" spans="1:9" ht="26.4">
      <c r="A77" s="33" t="s">
        <v>5</v>
      </c>
      <c r="B77" s="33" t="s">
        <v>59</v>
      </c>
      <c r="C77" s="33" t="s">
        <v>83</v>
      </c>
      <c r="D77" s="33" t="s">
        <v>84</v>
      </c>
      <c r="E77" s="33" t="s">
        <v>65</v>
      </c>
      <c r="F77" s="33" t="s">
        <v>115</v>
      </c>
      <c r="G77" s="36">
        <v>332319.49</v>
      </c>
      <c r="H77" s="36">
        <v>110400</v>
      </c>
      <c r="I77" s="6">
        <f t="shared" si="0"/>
        <v>0.33221042798302319</v>
      </c>
    </row>
    <row r="78" spans="1:9" ht="26.4">
      <c r="A78" s="33" t="s">
        <v>28</v>
      </c>
      <c r="B78" s="33" t="s">
        <v>59</v>
      </c>
      <c r="C78" s="33" t="s">
        <v>83</v>
      </c>
      <c r="D78" s="33" t="s">
        <v>85</v>
      </c>
      <c r="E78" s="33"/>
      <c r="F78" s="33"/>
      <c r="G78" s="35">
        <f>G79</f>
        <v>136800</v>
      </c>
      <c r="H78" s="35">
        <f>H79</f>
        <v>86800</v>
      </c>
      <c r="I78" s="6">
        <f t="shared" si="0"/>
        <v>0.63450292397660824</v>
      </c>
    </row>
    <row r="79" spans="1:9" ht="26.4">
      <c r="A79" s="33" t="s">
        <v>8</v>
      </c>
      <c r="B79" s="33" t="s">
        <v>59</v>
      </c>
      <c r="C79" s="33" t="s">
        <v>83</v>
      </c>
      <c r="D79" s="33" t="s">
        <v>85</v>
      </c>
      <c r="E79" s="33" t="s">
        <v>65</v>
      </c>
      <c r="F79" s="33"/>
      <c r="G79" s="35">
        <f>G80</f>
        <v>136800</v>
      </c>
      <c r="H79" s="35">
        <f>H80</f>
        <v>86800</v>
      </c>
      <c r="I79" s="6">
        <f t="shared" si="0"/>
        <v>0.63450292397660824</v>
      </c>
    </row>
    <row r="80" spans="1:9" ht="26.4">
      <c r="A80" s="33" t="s">
        <v>5</v>
      </c>
      <c r="B80" s="33" t="s">
        <v>59</v>
      </c>
      <c r="C80" s="33" t="s">
        <v>83</v>
      </c>
      <c r="D80" s="33" t="s">
        <v>85</v>
      </c>
      <c r="E80" s="33" t="s">
        <v>65</v>
      </c>
      <c r="F80" s="33" t="s">
        <v>115</v>
      </c>
      <c r="G80" s="36">
        <v>136800</v>
      </c>
      <c r="H80" s="36">
        <v>86800</v>
      </c>
      <c r="I80" s="9">
        <f t="shared" ref="I80:I145" si="1">H80/G80</f>
        <v>0.63450292397660824</v>
      </c>
    </row>
    <row r="81" spans="1:9" ht="26.4">
      <c r="A81" s="33" t="s">
        <v>29</v>
      </c>
      <c r="B81" s="33" t="s">
        <v>59</v>
      </c>
      <c r="C81" s="33" t="s">
        <v>83</v>
      </c>
      <c r="D81" s="33" t="s">
        <v>86</v>
      </c>
      <c r="E81" s="33"/>
      <c r="F81" s="33"/>
      <c r="G81" s="35">
        <f>G82</f>
        <v>2444353.17</v>
      </c>
      <c r="H81" s="35">
        <f>H82</f>
        <v>1039963.64</v>
      </c>
      <c r="I81" s="6">
        <f t="shared" si="1"/>
        <v>0.42545555722620887</v>
      </c>
    </row>
    <row r="82" spans="1:9" ht="26.4">
      <c r="A82" s="33" t="s">
        <v>8</v>
      </c>
      <c r="B82" s="33" t="s">
        <v>59</v>
      </c>
      <c r="C82" s="33" t="s">
        <v>83</v>
      </c>
      <c r="D82" s="33" t="s">
        <v>86</v>
      </c>
      <c r="E82" s="33" t="s">
        <v>65</v>
      </c>
      <c r="F82" s="33"/>
      <c r="G82" s="35">
        <f>G83</f>
        <v>2444353.17</v>
      </c>
      <c r="H82" s="35">
        <f>H83</f>
        <v>1039963.64</v>
      </c>
      <c r="I82" s="6">
        <f t="shared" si="1"/>
        <v>0.42545555722620887</v>
      </c>
    </row>
    <row r="83" spans="1:9" ht="26.4">
      <c r="A83" s="33" t="s">
        <v>5</v>
      </c>
      <c r="B83" s="33" t="s">
        <v>59</v>
      </c>
      <c r="C83" s="33" t="s">
        <v>83</v>
      </c>
      <c r="D83" s="33" t="s">
        <v>86</v>
      </c>
      <c r="E83" s="33" t="s">
        <v>65</v>
      </c>
      <c r="F83" s="33" t="s">
        <v>115</v>
      </c>
      <c r="G83" s="36">
        <v>2444353.17</v>
      </c>
      <c r="H83" s="36">
        <v>1039963.64</v>
      </c>
      <c r="I83" s="6">
        <f t="shared" si="1"/>
        <v>0.42545555722620887</v>
      </c>
    </row>
    <row r="84" spans="1:9" ht="52.8">
      <c r="A84" s="33" t="s">
        <v>277</v>
      </c>
      <c r="B84" s="33" t="s">
        <v>59</v>
      </c>
      <c r="C84" s="33" t="s">
        <v>83</v>
      </c>
      <c r="D84" s="33" t="s">
        <v>285</v>
      </c>
      <c r="E84" s="33"/>
      <c r="F84" s="33"/>
      <c r="G84" s="35">
        <v>729527.34</v>
      </c>
      <c r="H84" s="35">
        <f>H85</f>
        <v>382537.39</v>
      </c>
      <c r="I84" s="6">
        <f t="shared" si="1"/>
        <v>0.52436333640354049</v>
      </c>
    </row>
    <row r="85" spans="1:9" ht="26.4">
      <c r="A85" s="33" t="s">
        <v>8</v>
      </c>
      <c r="B85" s="33" t="s">
        <v>59</v>
      </c>
      <c r="C85" s="33" t="s">
        <v>83</v>
      </c>
      <c r="D85" s="33" t="s">
        <v>285</v>
      </c>
      <c r="E85" s="33" t="s">
        <v>65</v>
      </c>
      <c r="F85" s="33"/>
      <c r="G85" s="35">
        <v>729527.34</v>
      </c>
      <c r="H85" s="35">
        <f>H86</f>
        <v>382537.39</v>
      </c>
      <c r="I85" s="6">
        <f t="shared" si="1"/>
        <v>0.52436333640354049</v>
      </c>
    </row>
    <row r="86" spans="1:9" ht="26.4">
      <c r="A86" s="33" t="s">
        <v>5</v>
      </c>
      <c r="B86" s="33" t="s">
        <v>59</v>
      </c>
      <c r="C86" s="33" t="s">
        <v>83</v>
      </c>
      <c r="D86" s="33" t="s">
        <v>285</v>
      </c>
      <c r="E86" s="33" t="s">
        <v>65</v>
      </c>
      <c r="F86" s="33" t="s">
        <v>115</v>
      </c>
      <c r="G86" s="36">
        <v>729527.34</v>
      </c>
      <c r="H86" s="36">
        <v>382537.39</v>
      </c>
      <c r="I86" s="6">
        <f t="shared" si="1"/>
        <v>0.52436333640354049</v>
      </c>
    </row>
    <row r="87" spans="1:9" ht="26.4">
      <c r="A87" s="33" t="s">
        <v>30</v>
      </c>
      <c r="B87" s="33" t="s">
        <v>59</v>
      </c>
      <c r="C87" s="33" t="s">
        <v>87</v>
      </c>
      <c r="D87" s="33"/>
      <c r="E87" s="33"/>
      <c r="F87" s="33"/>
      <c r="G87" s="35">
        <v>150000</v>
      </c>
      <c r="H87" s="35">
        <f>H88</f>
        <v>136088.51</v>
      </c>
      <c r="I87" s="6">
        <f t="shared" si="1"/>
        <v>0.90725673333333334</v>
      </c>
    </row>
    <row r="88" spans="1:9" ht="26.4">
      <c r="A88" s="33" t="s">
        <v>31</v>
      </c>
      <c r="B88" s="33" t="s">
        <v>59</v>
      </c>
      <c r="C88" s="33" t="s">
        <v>87</v>
      </c>
      <c r="D88" s="33" t="s">
        <v>88</v>
      </c>
      <c r="E88" s="33"/>
      <c r="F88" s="33"/>
      <c r="G88" s="35">
        <v>150000</v>
      </c>
      <c r="H88" s="35">
        <f>H89</f>
        <v>136088.51</v>
      </c>
      <c r="I88" s="6">
        <f t="shared" si="1"/>
        <v>0.90725673333333334</v>
      </c>
    </row>
    <row r="89" spans="1:9" ht="26.4">
      <c r="A89" s="33" t="s">
        <v>8</v>
      </c>
      <c r="B89" s="33" t="s">
        <v>59</v>
      </c>
      <c r="C89" s="33" t="s">
        <v>87</v>
      </c>
      <c r="D89" s="33" t="s">
        <v>88</v>
      </c>
      <c r="E89" s="33" t="s">
        <v>65</v>
      </c>
      <c r="F89" s="33"/>
      <c r="G89" s="35">
        <v>150000</v>
      </c>
      <c r="H89" s="35">
        <f>H90</f>
        <v>136088.51</v>
      </c>
      <c r="I89" s="6">
        <f t="shared" si="1"/>
        <v>0.90725673333333334</v>
      </c>
    </row>
    <row r="90" spans="1:9" ht="26.4">
      <c r="A90" s="33" t="s">
        <v>5</v>
      </c>
      <c r="B90" s="33" t="s">
        <v>59</v>
      </c>
      <c r="C90" s="33" t="s">
        <v>87</v>
      </c>
      <c r="D90" s="33" t="s">
        <v>88</v>
      </c>
      <c r="E90" s="33" t="s">
        <v>65</v>
      </c>
      <c r="F90" s="33" t="s">
        <v>115</v>
      </c>
      <c r="G90" s="36">
        <v>150000</v>
      </c>
      <c r="H90" s="36">
        <v>136088.51</v>
      </c>
      <c r="I90" s="6">
        <f t="shared" si="1"/>
        <v>0.90725673333333334</v>
      </c>
    </row>
    <row r="91" spans="1:9" ht="26.4">
      <c r="A91" s="33" t="s">
        <v>32</v>
      </c>
      <c r="B91" s="33" t="s">
        <v>59</v>
      </c>
      <c r="C91" s="33" t="s">
        <v>89</v>
      </c>
      <c r="D91" s="33"/>
      <c r="E91" s="33"/>
      <c r="F91" s="33"/>
      <c r="G91" s="35">
        <v>418000</v>
      </c>
      <c r="H91" s="35">
        <f>H92+H95+H98</f>
        <v>390713.41000000003</v>
      </c>
      <c r="I91" s="9">
        <f t="shared" si="1"/>
        <v>0.93472107655502401</v>
      </c>
    </row>
    <row r="92" spans="1:9" ht="39.6">
      <c r="A92" s="33" t="s">
        <v>278</v>
      </c>
      <c r="B92" s="33" t="s">
        <v>59</v>
      </c>
      <c r="C92" s="33" t="s">
        <v>89</v>
      </c>
      <c r="D92" s="33" t="s">
        <v>286</v>
      </c>
      <c r="E92" s="33"/>
      <c r="F92" s="33"/>
      <c r="G92" s="35">
        <v>102000</v>
      </c>
      <c r="H92" s="35">
        <f>H93</f>
        <v>87025.41</v>
      </c>
      <c r="I92" s="6">
        <f t="shared" si="1"/>
        <v>0.85319029411764713</v>
      </c>
    </row>
    <row r="93" spans="1:9" ht="26.4">
      <c r="A93" s="33" t="s">
        <v>8</v>
      </c>
      <c r="B93" s="33" t="s">
        <v>59</v>
      </c>
      <c r="C93" s="33" t="s">
        <v>89</v>
      </c>
      <c r="D93" s="33" t="s">
        <v>286</v>
      </c>
      <c r="E93" s="33" t="s">
        <v>65</v>
      </c>
      <c r="F93" s="33"/>
      <c r="G93" s="35">
        <v>102000</v>
      </c>
      <c r="H93" s="35">
        <f>H94</f>
        <v>87025.41</v>
      </c>
      <c r="I93" s="6">
        <f t="shared" si="1"/>
        <v>0.85319029411764713</v>
      </c>
    </row>
    <row r="94" spans="1:9" ht="26.4">
      <c r="A94" s="33" t="s">
        <v>5</v>
      </c>
      <c r="B94" s="33" t="s">
        <v>59</v>
      </c>
      <c r="C94" s="33" t="s">
        <v>89</v>
      </c>
      <c r="D94" s="33" t="s">
        <v>286</v>
      </c>
      <c r="E94" s="33" t="s">
        <v>65</v>
      </c>
      <c r="F94" s="33" t="s">
        <v>115</v>
      </c>
      <c r="G94" s="36">
        <v>102000</v>
      </c>
      <c r="H94" s="36">
        <v>87025.41</v>
      </c>
      <c r="I94" s="6">
        <f t="shared" si="1"/>
        <v>0.85319029411764713</v>
      </c>
    </row>
    <row r="95" spans="1:9" ht="26.4">
      <c r="A95" s="33" t="s">
        <v>279</v>
      </c>
      <c r="B95" s="33" t="s">
        <v>59</v>
      </c>
      <c r="C95" s="33" t="s">
        <v>89</v>
      </c>
      <c r="D95" s="33" t="s">
        <v>287</v>
      </c>
      <c r="E95" s="33"/>
      <c r="F95" s="33"/>
      <c r="G95" s="35">
        <v>305000</v>
      </c>
      <c r="H95" s="35">
        <v>298888</v>
      </c>
      <c r="I95" s="6">
        <f t="shared" si="1"/>
        <v>0.97996065573770497</v>
      </c>
    </row>
    <row r="96" spans="1:9" ht="26.4">
      <c r="A96" s="33" t="s">
        <v>8</v>
      </c>
      <c r="B96" s="33" t="s">
        <v>59</v>
      </c>
      <c r="C96" s="33" t="s">
        <v>89</v>
      </c>
      <c r="D96" s="33" t="s">
        <v>287</v>
      </c>
      <c r="E96" s="33" t="s">
        <v>65</v>
      </c>
      <c r="F96" s="33"/>
      <c r="G96" s="35">
        <v>305000</v>
      </c>
      <c r="H96" s="35">
        <v>298888</v>
      </c>
      <c r="I96" s="6">
        <f t="shared" si="1"/>
        <v>0.97996065573770497</v>
      </c>
    </row>
    <row r="97" spans="1:9" ht="26.4">
      <c r="A97" s="33" t="s">
        <v>5</v>
      </c>
      <c r="B97" s="33" t="s">
        <v>59</v>
      </c>
      <c r="C97" s="33" t="s">
        <v>89</v>
      </c>
      <c r="D97" s="33" t="s">
        <v>287</v>
      </c>
      <c r="E97" s="33" t="s">
        <v>65</v>
      </c>
      <c r="F97" s="33" t="s">
        <v>115</v>
      </c>
      <c r="G97" s="36">
        <v>305000</v>
      </c>
      <c r="H97" s="36">
        <v>298888</v>
      </c>
      <c r="I97" s="6">
        <f t="shared" si="1"/>
        <v>0.97996065573770497</v>
      </c>
    </row>
    <row r="98" spans="1:9" ht="26.4">
      <c r="A98" s="33" t="s">
        <v>33</v>
      </c>
      <c r="B98" s="33" t="s">
        <v>59</v>
      </c>
      <c r="C98" s="33" t="s">
        <v>89</v>
      </c>
      <c r="D98" s="33" t="s">
        <v>90</v>
      </c>
      <c r="E98" s="33"/>
      <c r="F98" s="33"/>
      <c r="G98" s="35">
        <v>11000</v>
      </c>
      <c r="H98" s="35">
        <f>H99</f>
        <v>4800</v>
      </c>
      <c r="I98" s="9">
        <f t="shared" si="1"/>
        <v>0.43636363636363634</v>
      </c>
    </row>
    <row r="99" spans="1:9" ht="26.4">
      <c r="A99" s="33" t="s">
        <v>8</v>
      </c>
      <c r="B99" s="33" t="s">
        <v>59</v>
      </c>
      <c r="C99" s="33" t="s">
        <v>89</v>
      </c>
      <c r="D99" s="33" t="s">
        <v>90</v>
      </c>
      <c r="E99" s="33" t="s">
        <v>65</v>
      </c>
      <c r="F99" s="33"/>
      <c r="G99" s="35">
        <v>11000</v>
      </c>
      <c r="H99" s="35">
        <f>H100</f>
        <v>4800</v>
      </c>
      <c r="I99" s="6">
        <f t="shared" si="1"/>
        <v>0.43636363636363634</v>
      </c>
    </row>
    <row r="100" spans="1:9" ht="26.4">
      <c r="A100" s="33" t="s">
        <v>5</v>
      </c>
      <c r="B100" s="33" t="s">
        <v>59</v>
      </c>
      <c r="C100" s="33" t="s">
        <v>89</v>
      </c>
      <c r="D100" s="33" t="s">
        <v>90</v>
      </c>
      <c r="E100" s="33" t="s">
        <v>65</v>
      </c>
      <c r="F100" s="33" t="s">
        <v>113</v>
      </c>
      <c r="G100" s="36">
        <v>11000</v>
      </c>
      <c r="H100" s="36">
        <v>4800</v>
      </c>
      <c r="I100" s="6">
        <f t="shared" si="1"/>
        <v>0.43636363636363634</v>
      </c>
    </row>
    <row r="101" spans="1:9" ht="26.4">
      <c r="A101" s="33" t="s">
        <v>280</v>
      </c>
      <c r="B101" s="33" t="s">
        <v>59</v>
      </c>
      <c r="C101" s="33" t="s">
        <v>91</v>
      </c>
      <c r="D101" s="33"/>
      <c r="E101" s="33"/>
      <c r="F101" s="33"/>
      <c r="G101" s="35">
        <f>G102+G105+G108+G111+G135+G138</f>
        <v>5276128.07</v>
      </c>
      <c r="H101" s="35">
        <f>H102+H105+H108+H111+H135+H138</f>
        <v>4215623.93</v>
      </c>
      <c r="I101" s="6">
        <f t="shared" si="1"/>
        <v>0.79899954551330654</v>
      </c>
    </row>
    <row r="102" spans="1:9" ht="39.6">
      <c r="A102" s="33" t="s">
        <v>34</v>
      </c>
      <c r="B102" s="33" t="s">
        <v>59</v>
      </c>
      <c r="C102" s="33" t="s">
        <v>91</v>
      </c>
      <c r="D102" s="33" t="s">
        <v>92</v>
      </c>
      <c r="E102" s="33"/>
      <c r="F102" s="33"/>
      <c r="G102" s="35">
        <v>550000</v>
      </c>
      <c r="H102" s="35">
        <f>H103</f>
        <v>280000</v>
      </c>
      <c r="I102" s="6">
        <f t="shared" si="1"/>
        <v>0.50909090909090904</v>
      </c>
    </row>
    <row r="103" spans="1:9" ht="26.4">
      <c r="A103" s="33" t="s">
        <v>8</v>
      </c>
      <c r="B103" s="33" t="s">
        <v>59</v>
      </c>
      <c r="C103" s="33" t="s">
        <v>91</v>
      </c>
      <c r="D103" s="33" t="s">
        <v>92</v>
      </c>
      <c r="E103" s="33" t="s">
        <v>65</v>
      </c>
      <c r="F103" s="33"/>
      <c r="G103" s="35">
        <v>550000</v>
      </c>
      <c r="H103" s="35">
        <f>H104</f>
        <v>280000</v>
      </c>
      <c r="I103" s="6">
        <f t="shared" si="1"/>
        <v>0.50909090909090904</v>
      </c>
    </row>
    <row r="104" spans="1:9" ht="26.4">
      <c r="A104" s="33" t="s">
        <v>5</v>
      </c>
      <c r="B104" s="33" t="s">
        <v>59</v>
      </c>
      <c r="C104" s="33" t="s">
        <v>91</v>
      </c>
      <c r="D104" s="33" t="s">
        <v>92</v>
      </c>
      <c r="E104" s="33" t="s">
        <v>65</v>
      </c>
      <c r="F104" s="33" t="s">
        <v>115</v>
      </c>
      <c r="G104" s="36">
        <v>550000</v>
      </c>
      <c r="H104" s="36">
        <v>280000</v>
      </c>
      <c r="I104" s="6">
        <f t="shared" si="1"/>
        <v>0.50909090909090904</v>
      </c>
    </row>
    <row r="105" spans="1:9" ht="52.8">
      <c r="A105" s="33" t="s">
        <v>35</v>
      </c>
      <c r="B105" s="33" t="s">
        <v>59</v>
      </c>
      <c r="C105" s="33" t="s">
        <v>91</v>
      </c>
      <c r="D105" s="33" t="s">
        <v>93</v>
      </c>
      <c r="E105" s="33"/>
      <c r="F105" s="33"/>
      <c r="G105" s="35">
        <v>145000</v>
      </c>
      <c r="H105" s="35">
        <f>H106</f>
        <v>129900</v>
      </c>
      <c r="I105" s="9">
        <f t="shared" si="1"/>
        <v>0.89586206896551723</v>
      </c>
    </row>
    <row r="106" spans="1:9" ht="26.4">
      <c r="A106" s="33" t="s">
        <v>8</v>
      </c>
      <c r="B106" s="33" t="s">
        <v>59</v>
      </c>
      <c r="C106" s="33" t="s">
        <v>91</v>
      </c>
      <c r="D106" s="33" t="s">
        <v>93</v>
      </c>
      <c r="E106" s="33" t="s">
        <v>65</v>
      </c>
      <c r="F106" s="33"/>
      <c r="G106" s="35">
        <v>145000</v>
      </c>
      <c r="H106" s="35">
        <f>H107</f>
        <v>129900</v>
      </c>
      <c r="I106" s="6">
        <f t="shared" si="1"/>
        <v>0.89586206896551723</v>
      </c>
    </row>
    <row r="107" spans="1:9" ht="26.4">
      <c r="A107" s="33" t="s">
        <v>5</v>
      </c>
      <c r="B107" s="33" t="s">
        <v>59</v>
      </c>
      <c r="C107" s="33" t="s">
        <v>91</v>
      </c>
      <c r="D107" s="33" t="s">
        <v>93</v>
      </c>
      <c r="E107" s="33" t="s">
        <v>65</v>
      </c>
      <c r="F107" s="33" t="s">
        <v>115</v>
      </c>
      <c r="G107" s="36">
        <v>145000</v>
      </c>
      <c r="H107" s="36">
        <v>129900</v>
      </c>
      <c r="I107" s="6">
        <f t="shared" si="1"/>
        <v>0.89586206896551723</v>
      </c>
    </row>
    <row r="108" spans="1:9" ht="39.6">
      <c r="A108" s="33" t="s">
        <v>36</v>
      </c>
      <c r="B108" s="33" t="s">
        <v>59</v>
      </c>
      <c r="C108" s="33" t="s">
        <v>91</v>
      </c>
      <c r="D108" s="33" t="s">
        <v>94</v>
      </c>
      <c r="E108" s="33"/>
      <c r="F108" s="33"/>
      <c r="G108" s="35">
        <v>160000</v>
      </c>
      <c r="H108" s="35">
        <f>H109</f>
        <v>39400</v>
      </c>
      <c r="I108" s="6">
        <f t="shared" si="1"/>
        <v>0.24625</v>
      </c>
    </row>
    <row r="109" spans="1:9" ht="26.4">
      <c r="A109" s="33" t="s">
        <v>8</v>
      </c>
      <c r="B109" s="33" t="s">
        <v>59</v>
      </c>
      <c r="C109" s="33" t="s">
        <v>91</v>
      </c>
      <c r="D109" s="33" t="s">
        <v>94</v>
      </c>
      <c r="E109" s="33" t="s">
        <v>65</v>
      </c>
      <c r="F109" s="33"/>
      <c r="G109" s="35">
        <v>160000</v>
      </c>
      <c r="H109" s="35">
        <f>H110</f>
        <v>39400</v>
      </c>
      <c r="I109" s="6">
        <f t="shared" si="1"/>
        <v>0.24625</v>
      </c>
    </row>
    <row r="110" spans="1:9" ht="26.4">
      <c r="A110" s="33" t="s">
        <v>5</v>
      </c>
      <c r="B110" s="33" t="s">
        <v>59</v>
      </c>
      <c r="C110" s="33" t="s">
        <v>91</v>
      </c>
      <c r="D110" s="33" t="s">
        <v>94</v>
      </c>
      <c r="E110" s="33" t="s">
        <v>65</v>
      </c>
      <c r="F110" s="33" t="s">
        <v>115</v>
      </c>
      <c r="G110" s="36">
        <v>160000</v>
      </c>
      <c r="H110" s="36">
        <v>39400</v>
      </c>
      <c r="I110" s="6">
        <f t="shared" si="1"/>
        <v>0.24625</v>
      </c>
    </row>
    <row r="111" spans="1:9" ht="34.799999999999997" customHeight="1">
      <c r="A111" s="33" t="s">
        <v>296</v>
      </c>
      <c r="B111" s="33"/>
      <c r="C111" s="33"/>
      <c r="D111" s="33"/>
      <c r="E111" s="33"/>
      <c r="F111" s="33"/>
      <c r="G111" s="36">
        <f>G112+G117+G120+G123+G126+G129+G132</f>
        <v>1465115.95</v>
      </c>
      <c r="H111" s="36">
        <f>H112+H117+H120+H123+H126+H129</f>
        <v>953919.02999999991</v>
      </c>
      <c r="I111" s="6"/>
    </row>
    <row r="112" spans="1:9" ht="26.4">
      <c r="A112" s="33" t="s">
        <v>37</v>
      </c>
      <c r="B112" s="33" t="s">
        <v>59</v>
      </c>
      <c r="C112" s="33" t="s">
        <v>91</v>
      </c>
      <c r="D112" s="33" t="s">
        <v>95</v>
      </c>
      <c r="E112" s="33"/>
      <c r="F112" s="33"/>
      <c r="G112" s="35">
        <v>551000</v>
      </c>
      <c r="H112" s="35">
        <f>H113+H115</f>
        <v>313606.42</v>
      </c>
      <c r="I112" s="6">
        <f t="shared" si="1"/>
        <v>0.56915865698729584</v>
      </c>
    </row>
    <row r="113" spans="1:9" ht="26.4">
      <c r="A113" s="33" t="s">
        <v>9</v>
      </c>
      <c r="B113" s="33" t="s">
        <v>59</v>
      </c>
      <c r="C113" s="33" t="s">
        <v>91</v>
      </c>
      <c r="D113" s="33" t="s">
        <v>95</v>
      </c>
      <c r="E113" s="33" t="s">
        <v>66</v>
      </c>
      <c r="F113" s="33"/>
      <c r="G113" s="35">
        <v>550000</v>
      </c>
      <c r="H113" s="35">
        <f>H114</f>
        <v>312606.42</v>
      </c>
      <c r="I113" s="6">
        <f t="shared" si="1"/>
        <v>0.56837530909090905</v>
      </c>
    </row>
    <row r="114" spans="1:9" ht="26.4">
      <c r="A114" s="33" t="s">
        <v>5</v>
      </c>
      <c r="B114" s="33" t="s">
        <v>59</v>
      </c>
      <c r="C114" s="33" t="s">
        <v>91</v>
      </c>
      <c r="D114" s="33" t="s">
        <v>95</v>
      </c>
      <c r="E114" s="33" t="s">
        <v>66</v>
      </c>
      <c r="F114" s="33" t="s">
        <v>113</v>
      </c>
      <c r="G114" s="36">
        <v>550000</v>
      </c>
      <c r="H114" s="36">
        <v>312606.42</v>
      </c>
      <c r="I114" s="6">
        <f t="shared" si="1"/>
        <v>0.56837530909090905</v>
      </c>
    </row>
    <row r="115" spans="1:9" ht="26.4">
      <c r="A115" s="33" t="s">
        <v>10</v>
      </c>
      <c r="B115" s="33" t="s">
        <v>59</v>
      </c>
      <c r="C115" s="33" t="s">
        <v>91</v>
      </c>
      <c r="D115" s="33" t="s">
        <v>95</v>
      </c>
      <c r="E115" s="33" t="s">
        <v>67</v>
      </c>
      <c r="F115" s="33"/>
      <c r="G115" s="35">
        <v>1000</v>
      </c>
      <c r="H115" s="35">
        <v>1000</v>
      </c>
      <c r="I115" s="6">
        <f t="shared" si="1"/>
        <v>1</v>
      </c>
    </row>
    <row r="116" spans="1:9" ht="26.4">
      <c r="A116" s="33" t="s">
        <v>5</v>
      </c>
      <c r="B116" s="33" t="s">
        <v>59</v>
      </c>
      <c r="C116" s="33" t="s">
        <v>91</v>
      </c>
      <c r="D116" s="33" t="s">
        <v>95</v>
      </c>
      <c r="E116" s="33" t="s">
        <v>67</v>
      </c>
      <c r="F116" s="33" t="s">
        <v>113</v>
      </c>
      <c r="G116" s="36">
        <v>1000</v>
      </c>
      <c r="H116" s="36">
        <v>1000</v>
      </c>
      <c r="I116" s="7">
        <f t="shared" si="1"/>
        <v>1</v>
      </c>
    </row>
    <row r="117" spans="1:9" ht="26.4">
      <c r="A117" s="33" t="s">
        <v>38</v>
      </c>
      <c r="B117" s="33" t="s">
        <v>59</v>
      </c>
      <c r="C117" s="33" t="s">
        <v>91</v>
      </c>
      <c r="D117" s="33" t="s">
        <v>96</v>
      </c>
      <c r="E117" s="33"/>
      <c r="F117" s="33"/>
      <c r="G117" s="35">
        <f>G118</f>
        <v>103000</v>
      </c>
      <c r="H117" s="35">
        <f>H118</f>
        <v>102836</v>
      </c>
      <c r="I117" s="6">
        <f t="shared" si="1"/>
        <v>0.99840776699029121</v>
      </c>
    </row>
    <row r="118" spans="1:9" ht="26.4">
      <c r="A118" s="33" t="s">
        <v>8</v>
      </c>
      <c r="B118" s="33" t="s">
        <v>59</v>
      </c>
      <c r="C118" s="33" t="s">
        <v>91</v>
      </c>
      <c r="D118" s="33" t="s">
        <v>96</v>
      </c>
      <c r="E118" s="33" t="s">
        <v>65</v>
      </c>
      <c r="F118" s="33"/>
      <c r="G118" s="35">
        <f>G119</f>
        <v>103000</v>
      </c>
      <c r="H118" s="35">
        <f>H119</f>
        <v>102836</v>
      </c>
      <c r="I118" s="6">
        <f t="shared" si="1"/>
        <v>0.99840776699029121</v>
      </c>
    </row>
    <row r="119" spans="1:9" ht="26.4">
      <c r="A119" s="33" t="s">
        <v>5</v>
      </c>
      <c r="B119" s="33" t="s">
        <v>59</v>
      </c>
      <c r="C119" s="33" t="s">
        <v>91</v>
      </c>
      <c r="D119" s="33" t="s">
        <v>96</v>
      </c>
      <c r="E119" s="33" t="s">
        <v>65</v>
      </c>
      <c r="F119" s="33" t="s">
        <v>113</v>
      </c>
      <c r="G119" s="36">
        <v>103000</v>
      </c>
      <c r="H119" s="36">
        <v>102836</v>
      </c>
      <c r="I119" s="6">
        <f t="shared" si="1"/>
        <v>0.99840776699029121</v>
      </c>
    </row>
    <row r="120" spans="1:9" ht="26.4">
      <c r="A120" s="33" t="s">
        <v>39</v>
      </c>
      <c r="B120" s="33" t="s">
        <v>59</v>
      </c>
      <c r="C120" s="33" t="s">
        <v>91</v>
      </c>
      <c r="D120" s="33" t="s">
        <v>97</v>
      </c>
      <c r="E120" s="33"/>
      <c r="F120" s="33"/>
      <c r="G120" s="35">
        <f>G121</f>
        <v>604115.94999999995</v>
      </c>
      <c r="H120" s="35">
        <f>H121</f>
        <v>428865</v>
      </c>
      <c r="I120" s="6">
        <f t="shared" si="1"/>
        <v>0.70990511010344959</v>
      </c>
    </row>
    <row r="121" spans="1:9" ht="26.4">
      <c r="A121" s="33" t="s">
        <v>8</v>
      </c>
      <c r="B121" s="33" t="s">
        <v>59</v>
      </c>
      <c r="C121" s="33" t="s">
        <v>91</v>
      </c>
      <c r="D121" s="33" t="s">
        <v>97</v>
      </c>
      <c r="E121" s="33" t="s">
        <v>65</v>
      </c>
      <c r="F121" s="33"/>
      <c r="G121" s="35">
        <f>G122</f>
        <v>604115.94999999995</v>
      </c>
      <c r="H121" s="35">
        <f>H122</f>
        <v>428865</v>
      </c>
      <c r="I121" s="6">
        <f t="shared" si="1"/>
        <v>0.70990511010344959</v>
      </c>
    </row>
    <row r="122" spans="1:9" ht="26.4">
      <c r="A122" s="33" t="s">
        <v>5</v>
      </c>
      <c r="B122" s="33" t="s">
        <v>59</v>
      </c>
      <c r="C122" s="33" t="s">
        <v>91</v>
      </c>
      <c r="D122" s="33" t="s">
        <v>97</v>
      </c>
      <c r="E122" s="33" t="s">
        <v>65</v>
      </c>
      <c r="F122" s="33" t="s">
        <v>113</v>
      </c>
      <c r="G122" s="36">
        <v>604115.94999999995</v>
      </c>
      <c r="H122" s="36">
        <v>428865</v>
      </c>
      <c r="I122" s="6">
        <f t="shared" si="1"/>
        <v>0.70990511010344959</v>
      </c>
    </row>
    <row r="123" spans="1:9" ht="26.4">
      <c r="A123" s="33" t="s">
        <v>40</v>
      </c>
      <c r="B123" s="33" t="s">
        <v>59</v>
      </c>
      <c r="C123" s="33" t="s">
        <v>91</v>
      </c>
      <c r="D123" s="33" t="s">
        <v>98</v>
      </c>
      <c r="E123" s="33"/>
      <c r="F123" s="33"/>
      <c r="G123" s="35">
        <f>G124</f>
        <v>47000</v>
      </c>
      <c r="H123" s="35">
        <v>6085</v>
      </c>
      <c r="I123" s="6">
        <f t="shared" si="1"/>
        <v>0.12946808510638297</v>
      </c>
    </row>
    <row r="124" spans="1:9" ht="26.4">
      <c r="A124" s="33" t="s">
        <v>8</v>
      </c>
      <c r="B124" s="33" t="s">
        <v>59</v>
      </c>
      <c r="C124" s="33" t="s">
        <v>91</v>
      </c>
      <c r="D124" s="33" t="s">
        <v>98</v>
      </c>
      <c r="E124" s="33" t="s">
        <v>65</v>
      </c>
      <c r="F124" s="33"/>
      <c r="G124" s="35">
        <f>G125</f>
        <v>47000</v>
      </c>
      <c r="H124" s="35">
        <v>6085</v>
      </c>
      <c r="I124" s="6">
        <f t="shared" si="1"/>
        <v>0.12946808510638297</v>
      </c>
    </row>
    <row r="125" spans="1:9" ht="26.4">
      <c r="A125" s="33" t="s">
        <v>5</v>
      </c>
      <c r="B125" s="33" t="s">
        <v>59</v>
      </c>
      <c r="C125" s="33" t="s">
        <v>91</v>
      </c>
      <c r="D125" s="33" t="s">
        <v>98</v>
      </c>
      <c r="E125" s="33" t="s">
        <v>65</v>
      </c>
      <c r="F125" s="33" t="s">
        <v>113</v>
      </c>
      <c r="G125" s="36">
        <v>47000</v>
      </c>
      <c r="H125" s="36">
        <v>6085</v>
      </c>
      <c r="I125" s="6">
        <f t="shared" si="1"/>
        <v>0.12946808510638297</v>
      </c>
    </row>
    <row r="126" spans="1:9" ht="26.4">
      <c r="A126" s="33" t="s">
        <v>41</v>
      </c>
      <c r="B126" s="33" t="s">
        <v>59</v>
      </c>
      <c r="C126" s="33" t="s">
        <v>91</v>
      </c>
      <c r="D126" s="33" t="s">
        <v>99</v>
      </c>
      <c r="E126" s="33"/>
      <c r="F126" s="33"/>
      <c r="G126" s="35">
        <v>120000</v>
      </c>
      <c r="H126" s="35">
        <f>H127</f>
        <v>78226.61</v>
      </c>
      <c r="I126" s="6">
        <f t="shared" si="1"/>
        <v>0.65188841666666664</v>
      </c>
    </row>
    <row r="127" spans="1:9" ht="26.4">
      <c r="A127" s="33" t="s">
        <v>8</v>
      </c>
      <c r="B127" s="33" t="s">
        <v>59</v>
      </c>
      <c r="C127" s="33" t="s">
        <v>91</v>
      </c>
      <c r="D127" s="33" t="s">
        <v>99</v>
      </c>
      <c r="E127" s="33" t="s">
        <v>65</v>
      </c>
      <c r="F127" s="33"/>
      <c r="G127" s="35">
        <v>120000</v>
      </c>
      <c r="H127" s="35">
        <f>H128</f>
        <v>78226.61</v>
      </c>
      <c r="I127" s="6">
        <f t="shared" si="1"/>
        <v>0.65188841666666664</v>
      </c>
    </row>
    <row r="128" spans="1:9" ht="26.4">
      <c r="A128" s="33" t="s">
        <v>5</v>
      </c>
      <c r="B128" s="33" t="s">
        <v>59</v>
      </c>
      <c r="C128" s="33" t="s">
        <v>91</v>
      </c>
      <c r="D128" s="33" t="s">
        <v>99</v>
      </c>
      <c r="E128" s="33" t="s">
        <v>65</v>
      </c>
      <c r="F128" s="33" t="s">
        <v>113</v>
      </c>
      <c r="G128" s="36">
        <v>120000</v>
      </c>
      <c r="H128" s="36">
        <v>78226.61</v>
      </c>
      <c r="I128" s="6">
        <f t="shared" si="1"/>
        <v>0.65188841666666664</v>
      </c>
    </row>
    <row r="129" spans="1:9" ht="26.4">
      <c r="A129" s="33" t="s">
        <v>42</v>
      </c>
      <c r="B129" s="33" t="s">
        <v>59</v>
      </c>
      <c r="C129" s="33" t="s">
        <v>91</v>
      </c>
      <c r="D129" s="33" t="s">
        <v>100</v>
      </c>
      <c r="E129" s="33"/>
      <c r="F129" s="33"/>
      <c r="G129" s="35">
        <f>G130</f>
        <v>30000</v>
      </c>
      <c r="H129" s="35">
        <f>H130</f>
        <v>24300</v>
      </c>
      <c r="I129" s="6">
        <f t="shared" si="1"/>
        <v>0.81</v>
      </c>
    </row>
    <row r="130" spans="1:9" ht="26.4">
      <c r="A130" s="33" t="s">
        <v>8</v>
      </c>
      <c r="B130" s="33" t="s">
        <v>59</v>
      </c>
      <c r="C130" s="33" t="s">
        <v>91</v>
      </c>
      <c r="D130" s="33" t="s">
        <v>100</v>
      </c>
      <c r="E130" s="33" t="s">
        <v>65</v>
      </c>
      <c r="F130" s="33"/>
      <c r="G130" s="35">
        <f>G131</f>
        <v>30000</v>
      </c>
      <c r="H130" s="35">
        <f>H131</f>
        <v>24300</v>
      </c>
      <c r="I130" s="6">
        <f t="shared" si="1"/>
        <v>0.81</v>
      </c>
    </row>
    <row r="131" spans="1:9" ht="26.4">
      <c r="A131" s="33" t="s">
        <v>5</v>
      </c>
      <c r="B131" s="33" t="s">
        <v>59</v>
      </c>
      <c r="C131" s="33" t="s">
        <v>91</v>
      </c>
      <c r="D131" s="33" t="s">
        <v>100</v>
      </c>
      <c r="E131" s="33" t="s">
        <v>65</v>
      </c>
      <c r="F131" s="33" t="s">
        <v>113</v>
      </c>
      <c r="G131" s="36">
        <v>30000</v>
      </c>
      <c r="H131" s="36">
        <v>24300</v>
      </c>
      <c r="I131" s="6">
        <f t="shared" si="1"/>
        <v>0.81</v>
      </c>
    </row>
    <row r="132" spans="1:9" ht="26.4">
      <c r="A132" s="33" t="s">
        <v>281</v>
      </c>
      <c r="B132" s="33" t="s">
        <v>59</v>
      </c>
      <c r="C132" s="33" t="s">
        <v>91</v>
      </c>
      <c r="D132" s="33" t="s">
        <v>241</v>
      </c>
      <c r="E132" s="33"/>
      <c r="F132" s="33"/>
      <c r="G132" s="35">
        <v>10000</v>
      </c>
      <c r="H132" s="35">
        <v>0</v>
      </c>
      <c r="I132" s="6">
        <f t="shared" si="1"/>
        <v>0</v>
      </c>
    </row>
    <row r="133" spans="1:9" ht="26.4">
      <c r="A133" s="33" t="s">
        <v>8</v>
      </c>
      <c r="B133" s="33" t="s">
        <v>59</v>
      </c>
      <c r="C133" s="33" t="s">
        <v>91</v>
      </c>
      <c r="D133" s="33" t="s">
        <v>241</v>
      </c>
      <c r="E133" s="33" t="s">
        <v>65</v>
      </c>
      <c r="F133" s="33"/>
      <c r="G133" s="35">
        <v>10000</v>
      </c>
      <c r="H133" s="35">
        <v>0</v>
      </c>
      <c r="I133" s="6">
        <f t="shared" si="1"/>
        <v>0</v>
      </c>
    </row>
    <row r="134" spans="1:9" ht="26.4">
      <c r="A134" s="33" t="s">
        <v>5</v>
      </c>
      <c r="B134" s="33" t="s">
        <v>59</v>
      </c>
      <c r="C134" s="33" t="s">
        <v>91</v>
      </c>
      <c r="D134" s="33" t="s">
        <v>241</v>
      </c>
      <c r="E134" s="33" t="s">
        <v>65</v>
      </c>
      <c r="F134" s="33" t="s">
        <v>113</v>
      </c>
      <c r="G134" s="36">
        <v>10000</v>
      </c>
      <c r="H134" s="36">
        <v>0</v>
      </c>
      <c r="I134" s="6">
        <f t="shared" si="1"/>
        <v>0</v>
      </c>
    </row>
    <row r="135" spans="1:9" ht="39.6">
      <c r="A135" s="33" t="s">
        <v>282</v>
      </c>
      <c r="B135" s="33" t="s">
        <v>59</v>
      </c>
      <c r="C135" s="33" t="s">
        <v>91</v>
      </c>
      <c r="D135" s="33" t="s">
        <v>242</v>
      </c>
      <c r="E135" s="33"/>
      <c r="F135" s="33"/>
      <c r="G135" s="35">
        <v>1500000</v>
      </c>
      <c r="H135" s="35">
        <f>H136</f>
        <v>1357030</v>
      </c>
      <c r="I135" s="21">
        <f t="shared" si="1"/>
        <v>0.90468666666666664</v>
      </c>
    </row>
    <row r="136" spans="1:9" ht="26.4">
      <c r="A136" s="33" t="s">
        <v>8</v>
      </c>
      <c r="B136" s="33" t="s">
        <v>59</v>
      </c>
      <c r="C136" s="33" t="s">
        <v>91</v>
      </c>
      <c r="D136" s="33" t="s">
        <v>242</v>
      </c>
      <c r="E136" s="33" t="s">
        <v>65</v>
      </c>
      <c r="F136" s="33"/>
      <c r="G136" s="35">
        <v>1500000</v>
      </c>
      <c r="H136" s="35">
        <f>H137</f>
        <v>1357030</v>
      </c>
      <c r="I136" s="22">
        <v>0</v>
      </c>
    </row>
    <row r="137" spans="1:9" ht="26.4">
      <c r="A137" s="33" t="s">
        <v>5</v>
      </c>
      <c r="B137" s="33" t="s">
        <v>59</v>
      </c>
      <c r="C137" s="33" t="s">
        <v>91</v>
      </c>
      <c r="D137" s="33" t="s">
        <v>242</v>
      </c>
      <c r="E137" s="33" t="s">
        <v>65</v>
      </c>
      <c r="F137" s="33" t="s">
        <v>290</v>
      </c>
      <c r="G137" s="36">
        <v>1500000</v>
      </c>
      <c r="H137" s="36">
        <v>1357030</v>
      </c>
      <c r="I137" s="6">
        <f t="shared" si="1"/>
        <v>0.90468666666666664</v>
      </c>
    </row>
    <row r="138" spans="1:9" ht="79.2">
      <c r="A138" s="33" t="s">
        <v>283</v>
      </c>
      <c r="B138" s="33" t="s">
        <v>59</v>
      </c>
      <c r="C138" s="33" t="s">
        <v>91</v>
      </c>
      <c r="D138" s="33" t="s">
        <v>101</v>
      </c>
      <c r="E138" s="33"/>
      <c r="F138" s="33"/>
      <c r="G138" s="35">
        <f>G139</f>
        <v>1456012.12</v>
      </c>
      <c r="H138" s="35">
        <f>H139</f>
        <v>1455374.9</v>
      </c>
      <c r="I138" s="6">
        <f t="shared" si="1"/>
        <v>0.99956235254415315</v>
      </c>
    </row>
    <row r="139" spans="1:9" ht="26.4">
      <c r="A139" s="33" t="s">
        <v>8</v>
      </c>
      <c r="B139" s="33" t="s">
        <v>59</v>
      </c>
      <c r="C139" s="33" t="s">
        <v>91</v>
      </c>
      <c r="D139" s="33" t="s">
        <v>101</v>
      </c>
      <c r="E139" s="33" t="s">
        <v>65</v>
      </c>
      <c r="F139" s="33"/>
      <c r="G139" s="35">
        <f>G140+G141+G142</f>
        <v>1456012.12</v>
      </c>
      <c r="H139" s="35">
        <f>H140+H141+H142</f>
        <v>1455374.9</v>
      </c>
      <c r="I139" s="6">
        <f t="shared" si="1"/>
        <v>0.99956235254415315</v>
      </c>
    </row>
    <row r="140" spans="1:9" ht="26.4">
      <c r="A140" s="33" t="s">
        <v>5</v>
      </c>
      <c r="B140" s="33" t="s">
        <v>59</v>
      </c>
      <c r="C140" s="33" t="s">
        <v>91</v>
      </c>
      <c r="D140" s="33" t="s">
        <v>101</v>
      </c>
      <c r="E140" s="33" t="s">
        <v>65</v>
      </c>
      <c r="F140" s="33" t="s">
        <v>113</v>
      </c>
      <c r="G140" s="36">
        <v>1193337.3700000001</v>
      </c>
      <c r="H140" s="36">
        <v>1193222.76</v>
      </c>
      <c r="I140" s="6">
        <f t="shared" si="1"/>
        <v>0.99990395842543667</v>
      </c>
    </row>
    <row r="141" spans="1:9" ht="26.4">
      <c r="A141" s="33" t="s">
        <v>5</v>
      </c>
      <c r="B141" s="33" t="s">
        <v>59</v>
      </c>
      <c r="C141" s="33" t="s">
        <v>91</v>
      </c>
      <c r="D141" s="33" t="s">
        <v>101</v>
      </c>
      <c r="E141" s="33" t="s">
        <v>65</v>
      </c>
      <c r="F141" s="33" t="s">
        <v>243</v>
      </c>
      <c r="G141" s="36">
        <v>112674.75</v>
      </c>
      <c r="H141" s="36">
        <v>112496.2</v>
      </c>
      <c r="I141" s="6">
        <f t="shared" si="1"/>
        <v>0.99841535037796847</v>
      </c>
    </row>
    <row r="142" spans="1:9" ht="26.4">
      <c r="A142" s="33" t="s">
        <v>5</v>
      </c>
      <c r="B142" s="33" t="s">
        <v>59</v>
      </c>
      <c r="C142" s="33" t="s">
        <v>91</v>
      </c>
      <c r="D142" s="33" t="s">
        <v>101</v>
      </c>
      <c r="E142" s="33" t="s">
        <v>65</v>
      </c>
      <c r="F142" s="33" t="s">
        <v>115</v>
      </c>
      <c r="G142" s="36">
        <v>150000</v>
      </c>
      <c r="H142" s="36">
        <v>149655.94</v>
      </c>
      <c r="I142" s="6">
        <f t="shared" si="1"/>
        <v>0.99770626666666673</v>
      </c>
    </row>
    <row r="143" spans="1:9" ht="39.6">
      <c r="A143" s="33" t="s">
        <v>292</v>
      </c>
      <c r="B143" s="33"/>
      <c r="C143" s="33"/>
      <c r="D143" s="33"/>
      <c r="E143" s="33"/>
      <c r="F143" s="33"/>
      <c r="G143" s="36">
        <v>0</v>
      </c>
      <c r="H143" s="36">
        <f>H144</f>
        <v>0</v>
      </c>
      <c r="I143" s="6">
        <v>0</v>
      </c>
    </row>
    <row r="144" spans="1:9" ht="26.4">
      <c r="A144" s="33" t="s">
        <v>43</v>
      </c>
      <c r="B144" s="33" t="s">
        <v>59</v>
      </c>
      <c r="C144" s="33" t="s">
        <v>102</v>
      </c>
      <c r="D144" s="33"/>
      <c r="E144" s="33"/>
      <c r="F144" s="33"/>
      <c r="G144" s="35">
        <v>0</v>
      </c>
      <c r="H144" s="35">
        <v>0</v>
      </c>
      <c r="I144" s="6">
        <v>0</v>
      </c>
    </row>
    <row r="145" spans="1:9" ht="26.4">
      <c r="A145" s="33" t="s">
        <v>44</v>
      </c>
      <c r="B145" s="33" t="s">
        <v>59</v>
      </c>
      <c r="C145" s="33" t="s">
        <v>102</v>
      </c>
      <c r="D145" s="33" t="s">
        <v>103</v>
      </c>
      <c r="E145" s="33"/>
      <c r="F145" s="33"/>
      <c r="G145" s="35">
        <v>0</v>
      </c>
      <c r="H145" s="35">
        <v>0</v>
      </c>
      <c r="I145" s="6">
        <v>0</v>
      </c>
    </row>
    <row r="146" spans="1:9" ht="26.4">
      <c r="A146" s="33" t="s">
        <v>8</v>
      </c>
      <c r="B146" s="33" t="s">
        <v>59</v>
      </c>
      <c r="C146" s="33" t="s">
        <v>102</v>
      </c>
      <c r="D146" s="33" t="s">
        <v>103</v>
      </c>
      <c r="E146" s="33" t="s">
        <v>65</v>
      </c>
      <c r="F146" s="33"/>
      <c r="G146" s="35">
        <v>0</v>
      </c>
      <c r="H146" s="35">
        <v>0</v>
      </c>
      <c r="I146" s="9">
        <v>0</v>
      </c>
    </row>
    <row r="147" spans="1:9" ht="26.4">
      <c r="A147" s="33" t="s">
        <v>5</v>
      </c>
      <c r="B147" s="33" t="s">
        <v>59</v>
      </c>
      <c r="C147" s="33" t="s">
        <v>102</v>
      </c>
      <c r="D147" s="33" t="s">
        <v>103</v>
      </c>
      <c r="E147" s="33" t="s">
        <v>65</v>
      </c>
      <c r="F147" s="33" t="s">
        <v>113</v>
      </c>
      <c r="G147" s="36">
        <v>0</v>
      </c>
      <c r="H147" s="36">
        <v>0</v>
      </c>
      <c r="I147" s="9">
        <v>0</v>
      </c>
    </row>
    <row r="148" spans="1:9" ht="28.2" customHeight="1">
      <c r="A148" s="33" t="s">
        <v>297</v>
      </c>
      <c r="B148" s="33"/>
      <c r="C148" s="33"/>
      <c r="D148" s="33"/>
      <c r="E148" s="33"/>
      <c r="F148" s="33"/>
      <c r="G148" s="36">
        <f>G149</f>
        <v>236512</v>
      </c>
      <c r="H148" s="36">
        <f>H149</f>
        <v>167994</v>
      </c>
      <c r="I148" s="9">
        <f t="shared" ref="I146:I170" si="2">H148/G148</f>
        <v>0.71029799756460565</v>
      </c>
    </row>
    <row r="149" spans="1:9" ht="26.4">
      <c r="A149" s="33" t="s">
        <v>45</v>
      </c>
      <c r="B149" s="33" t="s">
        <v>59</v>
      </c>
      <c r="C149" s="33" t="s">
        <v>104</v>
      </c>
      <c r="D149" s="33"/>
      <c r="E149" s="33"/>
      <c r="F149" s="33"/>
      <c r="G149" s="35">
        <f>G150+G153</f>
        <v>236512</v>
      </c>
      <c r="H149" s="35">
        <f>H153</f>
        <v>167994</v>
      </c>
      <c r="I149" s="6">
        <f t="shared" si="2"/>
        <v>0.71029799756460565</v>
      </c>
    </row>
    <row r="150" spans="1:9" ht="26.4">
      <c r="A150" s="33" t="s">
        <v>46</v>
      </c>
      <c r="B150" s="33" t="s">
        <v>59</v>
      </c>
      <c r="C150" s="33" t="s">
        <v>104</v>
      </c>
      <c r="D150" s="33" t="s">
        <v>105</v>
      </c>
      <c r="E150" s="33"/>
      <c r="F150" s="33"/>
      <c r="G150" s="35">
        <v>10000</v>
      </c>
      <c r="H150" s="35">
        <v>0</v>
      </c>
      <c r="I150" s="6">
        <f t="shared" si="2"/>
        <v>0</v>
      </c>
    </row>
    <row r="151" spans="1:9" ht="26.4">
      <c r="A151" s="33" t="s">
        <v>47</v>
      </c>
      <c r="B151" s="33" t="s">
        <v>59</v>
      </c>
      <c r="C151" s="33" t="s">
        <v>104</v>
      </c>
      <c r="D151" s="33" t="s">
        <v>105</v>
      </c>
      <c r="E151" s="33" t="s">
        <v>106</v>
      </c>
      <c r="F151" s="33"/>
      <c r="G151" s="35">
        <v>10000</v>
      </c>
      <c r="H151" s="35">
        <v>0</v>
      </c>
      <c r="I151" s="6">
        <f t="shared" si="2"/>
        <v>0</v>
      </c>
    </row>
    <row r="152" spans="1:9" ht="26.4">
      <c r="A152" s="33" t="s">
        <v>5</v>
      </c>
      <c r="B152" s="33" t="s">
        <v>59</v>
      </c>
      <c r="C152" s="33" t="s">
        <v>104</v>
      </c>
      <c r="D152" s="33" t="s">
        <v>105</v>
      </c>
      <c r="E152" s="33" t="s">
        <v>106</v>
      </c>
      <c r="F152" s="33" t="s">
        <v>113</v>
      </c>
      <c r="G152" s="36">
        <v>10000</v>
      </c>
      <c r="H152" s="36">
        <v>0</v>
      </c>
      <c r="I152" s="9">
        <f t="shared" si="2"/>
        <v>0</v>
      </c>
    </row>
    <row r="153" spans="1:9" ht="26.4">
      <c r="A153" s="33" t="s">
        <v>48</v>
      </c>
      <c r="B153" s="33" t="s">
        <v>59</v>
      </c>
      <c r="C153" s="33" t="s">
        <v>104</v>
      </c>
      <c r="D153" s="33" t="s">
        <v>107</v>
      </c>
      <c r="E153" s="33"/>
      <c r="F153" s="33"/>
      <c r="G153" s="35">
        <v>226512</v>
      </c>
      <c r="H153" s="35">
        <f>H154</f>
        <v>167994</v>
      </c>
      <c r="I153" s="6">
        <f t="shared" si="2"/>
        <v>0.74165607120152577</v>
      </c>
    </row>
    <row r="154" spans="1:9" ht="26.4">
      <c r="A154" s="33" t="s">
        <v>49</v>
      </c>
      <c r="B154" s="33" t="s">
        <v>59</v>
      </c>
      <c r="C154" s="33" t="s">
        <v>104</v>
      </c>
      <c r="D154" s="33" t="s">
        <v>107</v>
      </c>
      <c r="E154" s="33" t="s">
        <v>108</v>
      </c>
      <c r="F154" s="33"/>
      <c r="G154" s="35">
        <v>226512</v>
      </c>
      <c r="H154" s="35">
        <f>H155</f>
        <v>167994</v>
      </c>
      <c r="I154" s="6">
        <f t="shared" si="2"/>
        <v>0.74165607120152577</v>
      </c>
    </row>
    <row r="155" spans="1:9" ht="26.4">
      <c r="A155" s="33" t="s">
        <v>5</v>
      </c>
      <c r="B155" s="33" t="s">
        <v>59</v>
      </c>
      <c r="C155" s="33" t="s">
        <v>104</v>
      </c>
      <c r="D155" s="33" t="s">
        <v>107</v>
      </c>
      <c r="E155" s="33" t="s">
        <v>108</v>
      </c>
      <c r="F155" s="33" t="s">
        <v>113</v>
      </c>
      <c r="G155" s="36">
        <v>226512</v>
      </c>
      <c r="H155" s="36">
        <v>167994</v>
      </c>
      <c r="I155" s="6">
        <f t="shared" si="2"/>
        <v>0.74165607120152577</v>
      </c>
    </row>
    <row r="156" spans="1:9" ht="26.4">
      <c r="A156" s="33" t="s">
        <v>50</v>
      </c>
      <c r="B156" s="33" t="s">
        <v>59</v>
      </c>
      <c r="C156" s="33"/>
      <c r="D156" s="33"/>
      <c r="E156" s="33"/>
      <c r="F156" s="33"/>
      <c r="G156" s="35">
        <v>71000</v>
      </c>
      <c r="H156" s="35">
        <f>H157</f>
        <v>52500</v>
      </c>
      <c r="I156" s="6">
        <f t="shared" si="2"/>
        <v>0.73943661971830987</v>
      </c>
    </row>
    <row r="157" spans="1:9" ht="26.4">
      <c r="A157" s="33" t="s">
        <v>45</v>
      </c>
      <c r="B157" s="33" t="s">
        <v>59</v>
      </c>
      <c r="C157" s="33" t="s">
        <v>104</v>
      </c>
      <c r="D157" s="33"/>
      <c r="E157" s="33"/>
      <c r="F157" s="33"/>
      <c r="G157" s="35">
        <v>70000</v>
      </c>
      <c r="H157" s="35">
        <f>H158</f>
        <v>52500</v>
      </c>
      <c r="I157" s="6">
        <f t="shared" si="2"/>
        <v>0.75</v>
      </c>
    </row>
    <row r="158" spans="1:9" ht="26.4">
      <c r="A158" s="33" t="s">
        <v>51</v>
      </c>
      <c r="B158" s="33" t="s">
        <v>59</v>
      </c>
      <c r="C158" s="33" t="s">
        <v>104</v>
      </c>
      <c r="D158" s="33" t="s">
        <v>109</v>
      </c>
      <c r="E158" s="33"/>
      <c r="F158" s="33"/>
      <c r="G158" s="35">
        <v>70000</v>
      </c>
      <c r="H158" s="35">
        <f>H159</f>
        <v>52500</v>
      </c>
      <c r="I158" s="6">
        <f t="shared" si="2"/>
        <v>0.75</v>
      </c>
    </row>
    <row r="159" spans="1:9" ht="26.4">
      <c r="A159" s="33" t="s">
        <v>52</v>
      </c>
      <c r="B159" s="33" t="s">
        <v>59</v>
      </c>
      <c r="C159" s="33" t="s">
        <v>104</v>
      </c>
      <c r="D159" s="33" t="s">
        <v>109</v>
      </c>
      <c r="E159" s="33" t="s">
        <v>110</v>
      </c>
      <c r="F159" s="33"/>
      <c r="G159" s="35">
        <v>70000</v>
      </c>
      <c r="H159" s="35">
        <f>H160</f>
        <v>52500</v>
      </c>
      <c r="I159" s="6">
        <f t="shared" si="2"/>
        <v>0.75</v>
      </c>
    </row>
    <row r="160" spans="1:9" ht="26.4">
      <c r="A160" s="33" t="s">
        <v>5</v>
      </c>
      <c r="B160" s="33" t="s">
        <v>59</v>
      </c>
      <c r="C160" s="33" t="s">
        <v>104</v>
      </c>
      <c r="D160" s="33" t="s">
        <v>109</v>
      </c>
      <c r="E160" s="33" t="s">
        <v>110</v>
      </c>
      <c r="F160" s="33" t="s">
        <v>113</v>
      </c>
      <c r="G160" s="36">
        <v>70000</v>
      </c>
      <c r="H160" s="36">
        <v>52500</v>
      </c>
      <c r="I160" s="24">
        <f t="shared" si="2"/>
        <v>0.75</v>
      </c>
    </row>
    <row r="161" spans="1:9" ht="26.4">
      <c r="A161" s="33" t="s">
        <v>53</v>
      </c>
      <c r="B161" s="33" t="s">
        <v>59</v>
      </c>
      <c r="C161" s="33" t="s">
        <v>111</v>
      </c>
      <c r="D161" s="33"/>
      <c r="E161" s="33"/>
      <c r="F161" s="33"/>
      <c r="G161" s="35">
        <v>1000</v>
      </c>
      <c r="H161" s="35">
        <v>1000</v>
      </c>
      <c r="I161" s="6">
        <f t="shared" si="2"/>
        <v>1</v>
      </c>
    </row>
    <row r="162" spans="1:9" ht="26.4">
      <c r="A162" s="33" t="s">
        <v>54</v>
      </c>
      <c r="B162" s="33" t="s">
        <v>59</v>
      </c>
      <c r="C162" s="33" t="s">
        <v>111</v>
      </c>
      <c r="D162" s="33" t="s">
        <v>112</v>
      </c>
      <c r="E162" s="33"/>
      <c r="F162" s="33"/>
      <c r="G162" s="35">
        <v>1000</v>
      </c>
      <c r="H162" s="35">
        <v>1000</v>
      </c>
      <c r="I162" s="6">
        <f t="shared" si="2"/>
        <v>1</v>
      </c>
    </row>
    <row r="163" spans="1:9" ht="26.4">
      <c r="A163" s="33" t="s">
        <v>52</v>
      </c>
      <c r="B163" s="33" t="s">
        <v>59</v>
      </c>
      <c r="C163" s="33" t="s">
        <v>111</v>
      </c>
      <c r="D163" s="33" t="s">
        <v>112</v>
      </c>
      <c r="E163" s="33" t="s">
        <v>110</v>
      </c>
      <c r="F163" s="33"/>
      <c r="G163" s="35">
        <v>1000</v>
      </c>
      <c r="H163" s="35">
        <v>1000</v>
      </c>
      <c r="I163" s="6">
        <f t="shared" si="2"/>
        <v>1</v>
      </c>
    </row>
    <row r="164" spans="1:9" ht="26.4">
      <c r="A164" s="33" t="s">
        <v>5</v>
      </c>
      <c r="B164" s="33" t="s">
        <v>59</v>
      </c>
      <c r="C164" s="33" t="s">
        <v>111</v>
      </c>
      <c r="D164" s="33" t="s">
        <v>112</v>
      </c>
      <c r="E164" s="33" t="s">
        <v>110</v>
      </c>
      <c r="F164" s="33" t="s">
        <v>113</v>
      </c>
      <c r="G164" s="36">
        <v>1000</v>
      </c>
      <c r="H164" s="36">
        <v>1000</v>
      </c>
      <c r="I164" s="6">
        <f t="shared" si="2"/>
        <v>1</v>
      </c>
    </row>
    <row r="165" spans="1:9" ht="39.6">
      <c r="A165" s="33" t="s">
        <v>55</v>
      </c>
      <c r="B165" s="33" t="s">
        <v>59</v>
      </c>
      <c r="C165" s="33"/>
      <c r="D165" s="33"/>
      <c r="E165" s="33"/>
      <c r="F165" s="33"/>
      <c r="G165" s="35">
        <v>3500000</v>
      </c>
      <c r="H165" s="35">
        <f>H166</f>
        <v>2625000</v>
      </c>
      <c r="I165" s="9">
        <f t="shared" si="2"/>
        <v>0.75</v>
      </c>
    </row>
    <row r="166" spans="1:9" ht="26.4">
      <c r="A166" s="33" t="s">
        <v>56</v>
      </c>
      <c r="B166" s="33" t="s">
        <v>59</v>
      </c>
      <c r="C166" s="33" t="s">
        <v>284</v>
      </c>
      <c r="D166" s="33"/>
      <c r="E166" s="33"/>
      <c r="F166" s="33"/>
      <c r="G166" s="35">
        <v>3500000</v>
      </c>
      <c r="H166" s="35">
        <f>H167</f>
        <v>2625000</v>
      </c>
      <c r="I166" s="6">
        <f t="shared" si="2"/>
        <v>0.75</v>
      </c>
    </row>
    <row r="167" spans="1:9" ht="26.4">
      <c r="A167" s="33" t="s">
        <v>57</v>
      </c>
      <c r="B167" s="33" t="s">
        <v>59</v>
      </c>
      <c r="C167" s="33" t="s">
        <v>284</v>
      </c>
      <c r="D167" s="33" t="s">
        <v>288</v>
      </c>
      <c r="E167" s="33"/>
      <c r="F167" s="33"/>
      <c r="G167" s="35">
        <v>3500000</v>
      </c>
      <c r="H167" s="35">
        <v>2625000</v>
      </c>
      <c r="I167" s="6">
        <f t="shared" si="2"/>
        <v>0.75</v>
      </c>
    </row>
    <row r="168" spans="1:9" ht="26.4">
      <c r="A168" s="33" t="s">
        <v>52</v>
      </c>
      <c r="B168" s="33" t="s">
        <v>59</v>
      </c>
      <c r="C168" s="33" t="s">
        <v>284</v>
      </c>
      <c r="D168" s="33" t="s">
        <v>288</v>
      </c>
      <c r="E168" s="33" t="s">
        <v>110</v>
      </c>
      <c r="F168" s="33"/>
      <c r="G168" s="35">
        <v>3500000</v>
      </c>
      <c r="H168" s="35">
        <v>2625000</v>
      </c>
      <c r="I168" s="6">
        <f t="shared" si="2"/>
        <v>0.75</v>
      </c>
    </row>
    <row r="169" spans="1:9" ht="26.4">
      <c r="A169" s="33" t="s">
        <v>5</v>
      </c>
      <c r="B169" s="33" t="s">
        <v>59</v>
      </c>
      <c r="C169" s="33" t="s">
        <v>284</v>
      </c>
      <c r="D169" s="33" t="s">
        <v>288</v>
      </c>
      <c r="E169" s="33" t="s">
        <v>110</v>
      </c>
      <c r="F169" s="33" t="s">
        <v>113</v>
      </c>
      <c r="G169" s="36">
        <v>3500000</v>
      </c>
      <c r="H169" s="36">
        <v>2625000</v>
      </c>
      <c r="I169" s="6">
        <f t="shared" si="2"/>
        <v>0.75</v>
      </c>
    </row>
    <row r="170" spans="1:9">
      <c r="A170" s="34" t="s">
        <v>58</v>
      </c>
      <c r="B170" s="34"/>
      <c r="C170" s="34"/>
      <c r="D170" s="34"/>
      <c r="E170" s="34"/>
      <c r="F170" s="34"/>
      <c r="G170" s="37">
        <v>19602729.399999999</v>
      </c>
      <c r="H170" s="37">
        <v>6055580.3300000001</v>
      </c>
      <c r="I170" s="9">
        <f t="shared" si="2"/>
        <v>0.30891516208962211</v>
      </c>
    </row>
    <row r="171" spans="1:9">
      <c r="A171" s="28"/>
      <c r="B171" s="2"/>
      <c r="C171" s="2"/>
      <c r="D171" s="1"/>
      <c r="E171" s="1"/>
      <c r="F171" s="1"/>
      <c r="G171" s="1"/>
      <c r="H171" s="1"/>
    </row>
    <row r="172" spans="1:9">
      <c r="A172" s="28"/>
      <c r="B172" s="2"/>
      <c r="C172" s="2"/>
      <c r="D172" s="1"/>
      <c r="E172" s="1"/>
      <c r="F172" s="1"/>
      <c r="G172" s="1"/>
      <c r="H172" s="1"/>
    </row>
    <row r="173" spans="1:9">
      <c r="A173" s="28"/>
      <c r="B173" s="2"/>
      <c r="C173" s="2"/>
      <c r="D173" s="1"/>
      <c r="E173" s="1"/>
      <c r="F173" s="1"/>
      <c r="G173" s="1"/>
      <c r="H173" s="1"/>
    </row>
    <row r="174" spans="1:9">
      <c r="A174" s="28"/>
      <c r="B174" s="2"/>
      <c r="C174" s="2"/>
      <c r="D174" s="1"/>
      <c r="E174" s="1"/>
      <c r="F174" s="1"/>
      <c r="G174" s="1"/>
      <c r="H174" s="1"/>
    </row>
    <row r="175" spans="1:9">
      <c r="A175" s="28"/>
      <c r="B175" s="2"/>
      <c r="C175" s="2"/>
      <c r="D175" s="1"/>
      <c r="E175" s="1"/>
      <c r="F175" s="1"/>
      <c r="G175" s="1"/>
      <c r="H175" s="1"/>
    </row>
    <row r="176" spans="1:9">
      <c r="A176" s="28"/>
      <c r="B176" s="2"/>
      <c r="C176" s="2"/>
      <c r="D176" s="1"/>
      <c r="E176" s="1"/>
      <c r="F176" s="1"/>
      <c r="G176" s="1"/>
      <c r="H176" s="1"/>
    </row>
    <row r="177" spans="1:8">
      <c r="A177" s="28"/>
      <c r="B177" s="2"/>
      <c r="C177" s="2"/>
      <c r="D177" s="1"/>
      <c r="E177" s="1"/>
      <c r="F177" s="1"/>
      <c r="G177" s="1"/>
      <c r="H177" s="1"/>
    </row>
    <row r="178" spans="1:8">
      <c r="B178" s="3"/>
      <c r="C178" s="3"/>
    </row>
    <row r="179" spans="1:8">
      <c r="B179" s="3"/>
      <c r="C179" s="3"/>
    </row>
    <row r="180" spans="1:8">
      <c r="B180" s="3"/>
      <c r="C180" s="3"/>
    </row>
    <row r="181" spans="1:8">
      <c r="B181" s="3"/>
      <c r="C181" s="3"/>
    </row>
  </sheetData>
  <mergeCells count="11">
    <mergeCell ref="A7:A8"/>
    <mergeCell ref="D2:H4"/>
    <mergeCell ref="F7:F8"/>
    <mergeCell ref="G7:G8"/>
    <mergeCell ref="H7:H8"/>
    <mergeCell ref="A5:I5"/>
    <mergeCell ref="I7:I8"/>
    <mergeCell ref="B7:B8"/>
    <mergeCell ref="C7:C8"/>
    <mergeCell ref="D7:D8"/>
    <mergeCell ref="E7:E8"/>
  </mergeCells>
  <pageMargins left="0.7" right="0.7" top="0.75" bottom="0.75" header="0.3" footer="0.3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1"/>
  <sheetViews>
    <sheetView tabSelected="1" zoomScaleNormal="100" workbookViewId="0"/>
  </sheetViews>
  <sheetFormatPr defaultRowHeight="14.4"/>
  <cols>
    <col min="1" max="1" width="36.5546875" customWidth="1"/>
    <col min="2" max="2" width="20" customWidth="1"/>
    <col min="3" max="3" width="15.33203125" customWidth="1"/>
    <col min="4" max="4" width="14.33203125" customWidth="1"/>
    <col min="5" max="5" width="12.109375" customWidth="1"/>
  </cols>
  <sheetData>
    <row r="1" spans="1:5" ht="82.8" customHeight="1">
      <c r="A1" s="10"/>
      <c r="B1" s="10"/>
      <c r="C1" s="45" t="s">
        <v>301</v>
      </c>
      <c r="D1" s="46"/>
      <c r="E1" s="46"/>
    </row>
    <row r="2" spans="1:5">
      <c r="A2" s="47" t="s">
        <v>298</v>
      </c>
      <c r="B2" s="48"/>
      <c r="C2" s="48"/>
      <c r="D2" s="48"/>
      <c r="E2" s="48"/>
    </row>
    <row r="3" spans="1:5" ht="30.6" customHeight="1">
      <c r="A3" s="48"/>
      <c r="B3" s="48"/>
      <c r="C3" s="48"/>
      <c r="D3" s="48"/>
      <c r="E3" s="48"/>
    </row>
    <row r="4" spans="1:5" ht="15" thickBot="1">
      <c r="A4" s="49"/>
      <c r="B4" s="50"/>
      <c r="C4" s="50"/>
      <c r="D4" s="50"/>
      <c r="E4" s="50"/>
    </row>
    <row r="5" spans="1:5">
      <c r="A5" s="51" t="s">
        <v>124</v>
      </c>
      <c r="B5" s="51" t="s">
        <v>125</v>
      </c>
      <c r="C5" s="53" t="s">
        <v>126</v>
      </c>
      <c r="D5" s="53" t="s">
        <v>127</v>
      </c>
      <c r="E5" s="55" t="s">
        <v>128</v>
      </c>
    </row>
    <row r="6" spans="1:5">
      <c r="A6" s="52"/>
      <c r="B6" s="52"/>
      <c r="C6" s="54"/>
      <c r="D6" s="54"/>
      <c r="E6" s="56"/>
    </row>
    <row r="7" spans="1:5">
      <c r="A7" s="52"/>
      <c r="B7" s="52"/>
      <c r="C7" s="54"/>
      <c r="D7" s="54"/>
      <c r="E7" s="56"/>
    </row>
    <row r="8" spans="1:5" ht="15" thickBot="1">
      <c r="A8" s="11">
        <v>1</v>
      </c>
      <c r="B8" s="12">
        <v>3</v>
      </c>
      <c r="C8" s="13" t="s">
        <v>129</v>
      </c>
      <c r="D8" s="13" t="s">
        <v>130</v>
      </c>
      <c r="E8" s="14" t="s">
        <v>130</v>
      </c>
    </row>
    <row r="9" spans="1:5">
      <c r="A9" s="30" t="s">
        <v>131</v>
      </c>
      <c r="B9" s="31" t="s">
        <v>132</v>
      </c>
      <c r="C9" s="32">
        <v>19515150.75</v>
      </c>
      <c r="D9" s="32">
        <v>15619020.949999999</v>
      </c>
      <c r="E9" s="29">
        <f>D9/C9*100</f>
        <v>80.035358937721753</v>
      </c>
    </row>
    <row r="10" spans="1:5">
      <c r="A10" s="15" t="s">
        <v>133</v>
      </c>
      <c r="B10" s="16"/>
      <c r="C10" s="17"/>
      <c r="D10" s="17"/>
      <c r="E10" s="29"/>
    </row>
    <row r="11" spans="1:5">
      <c r="A11" s="18" t="s">
        <v>134</v>
      </c>
      <c r="B11" s="19" t="s">
        <v>135</v>
      </c>
      <c r="C11" s="20">
        <v>1549674.75</v>
      </c>
      <c r="D11" s="20">
        <v>1214550.3700000001</v>
      </c>
      <c r="E11" s="29">
        <f t="shared" ref="E11:E73" si="0">D11/C11*100</f>
        <v>78.374534398266476</v>
      </c>
    </row>
    <row r="12" spans="1:5">
      <c r="A12" s="18" t="s">
        <v>136</v>
      </c>
      <c r="B12" s="19" t="s">
        <v>137</v>
      </c>
      <c r="C12" s="20">
        <v>35000</v>
      </c>
      <c r="D12" s="20">
        <v>35475.33</v>
      </c>
      <c r="E12" s="29">
        <f t="shared" si="0"/>
        <v>101.35808571428572</v>
      </c>
    </row>
    <row r="13" spans="1:5">
      <c r="A13" s="18" t="s">
        <v>138</v>
      </c>
      <c r="B13" s="19" t="s">
        <v>139</v>
      </c>
      <c r="C13" s="20">
        <v>35000</v>
      </c>
      <c r="D13" s="20">
        <v>35475.33</v>
      </c>
      <c r="E13" s="29">
        <f t="shared" si="0"/>
        <v>101.35808571428572</v>
      </c>
    </row>
    <row r="14" spans="1:5" ht="205.2">
      <c r="A14" s="18" t="s">
        <v>244</v>
      </c>
      <c r="B14" s="19" t="s">
        <v>140</v>
      </c>
      <c r="C14" s="20">
        <v>35000</v>
      </c>
      <c r="D14" s="20">
        <v>35473.75</v>
      </c>
      <c r="E14" s="29">
        <f t="shared" si="0"/>
        <v>101.35357142857143</v>
      </c>
    </row>
    <row r="15" spans="1:5" ht="235.8">
      <c r="A15" s="18" t="s">
        <v>245</v>
      </c>
      <c r="B15" s="19" t="s">
        <v>141</v>
      </c>
      <c r="C15" s="20">
        <v>35000</v>
      </c>
      <c r="D15" s="20">
        <v>35473.75</v>
      </c>
      <c r="E15" s="29">
        <f t="shared" si="0"/>
        <v>101.35357142857143</v>
      </c>
    </row>
    <row r="16" spans="1:5" ht="133.80000000000001">
      <c r="A16" s="18" t="s">
        <v>246</v>
      </c>
      <c r="B16" s="19" t="s">
        <v>260</v>
      </c>
      <c r="C16" s="20" t="s">
        <v>163</v>
      </c>
      <c r="D16" s="20">
        <v>1.58</v>
      </c>
      <c r="E16" s="29">
        <v>0</v>
      </c>
    </row>
    <row r="17" spans="1:5" ht="164.4">
      <c r="A17" s="18" t="s">
        <v>247</v>
      </c>
      <c r="B17" s="19" t="s">
        <v>261</v>
      </c>
      <c r="C17" s="20" t="s">
        <v>163</v>
      </c>
      <c r="D17" s="20">
        <v>1.58</v>
      </c>
      <c r="E17" s="29">
        <v>0</v>
      </c>
    </row>
    <row r="18" spans="1:5">
      <c r="A18" s="18" t="s">
        <v>142</v>
      </c>
      <c r="B18" s="19" t="s">
        <v>143</v>
      </c>
      <c r="C18" s="20">
        <v>15000</v>
      </c>
      <c r="D18" s="20">
        <v>77097.350000000006</v>
      </c>
      <c r="E18" s="29">
        <f t="shared" si="0"/>
        <v>513.98233333333337</v>
      </c>
    </row>
    <row r="19" spans="1:5" ht="21.6">
      <c r="A19" s="18" t="s">
        <v>144</v>
      </c>
      <c r="B19" s="19" t="s">
        <v>145</v>
      </c>
      <c r="C19" s="20">
        <v>15000</v>
      </c>
      <c r="D19" s="20">
        <v>77097.350000000006</v>
      </c>
      <c r="E19" s="29">
        <f t="shared" si="0"/>
        <v>513.98233333333337</v>
      </c>
    </row>
    <row r="20" spans="1:5" ht="31.8">
      <c r="A20" s="18" t="s">
        <v>146</v>
      </c>
      <c r="B20" s="19" t="s">
        <v>147</v>
      </c>
      <c r="C20" s="20">
        <v>15000</v>
      </c>
      <c r="D20" s="20">
        <v>39843.65</v>
      </c>
      <c r="E20" s="29">
        <f t="shared" si="0"/>
        <v>265.62433333333331</v>
      </c>
    </row>
    <row r="21" spans="1:5" ht="31.8">
      <c r="A21" s="18" t="s">
        <v>146</v>
      </c>
      <c r="B21" s="19" t="s">
        <v>148</v>
      </c>
      <c r="C21" s="20">
        <v>15000</v>
      </c>
      <c r="D21" s="20">
        <v>39843.65</v>
      </c>
      <c r="E21" s="29">
        <f t="shared" si="0"/>
        <v>265.62433333333331</v>
      </c>
    </row>
    <row r="22" spans="1:5" ht="62.4">
      <c r="A22" s="18" t="s">
        <v>149</v>
      </c>
      <c r="B22" s="19" t="s">
        <v>150</v>
      </c>
      <c r="C22" s="20">
        <v>15000</v>
      </c>
      <c r="D22" s="20">
        <v>39843.65</v>
      </c>
      <c r="E22" s="29">
        <f t="shared" si="0"/>
        <v>265.62433333333331</v>
      </c>
    </row>
    <row r="23" spans="1:5" ht="42">
      <c r="A23" s="18" t="s">
        <v>248</v>
      </c>
      <c r="B23" s="19" t="s">
        <v>262</v>
      </c>
      <c r="C23" s="20" t="s">
        <v>163</v>
      </c>
      <c r="D23" s="20">
        <v>37253.699999999997</v>
      </c>
      <c r="E23" s="29">
        <v>0</v>
      </c>
    </row>
    <row r="24" spans="1:5" ht="62.4">
      <c r="A24" s="18" t="s">
        <v>249</v>
      </c>
      <c r="B24" s="19" t="s">
        <v>263</v>
      </c>
      <c r="C24" s="20" t="s">
        <v>163</v>
      </c>
      <c r="D24" s="20">
        <v>37253.699999999997</v>
      </c>
      <c r="E24" s="29">
        <v>0</v>
      </c>
    </row>
    <row r="25" spans="1:5" ht="93">
      <c r="A25" s="18" t="s">
        <v>250</v>
      </c>
      <c r="B25" s="19" t="s">
        <v>264</v>
      </c>
      <c r="C25" s="20" t="s">
        <v>163</v>
      </c>
      <c r="D25" s="20">
        <v>37253.699999999997</v>
      </c>
      <c r="E25" s="29">
        <v>0</v>
      </c>
    </row>
    <row r="26" spans="1:5">
      <c r="A26" s="18" t="s">
        <v>151</v>
      </c>
      <c r="B26" s="19" t="s">
        <v>152</v>
      </c>
      <c r="C26" s="20">
        <v>200000</v>
      </c>
      <c r="D26" s="20">
        <v>260489.81</v>
      </c>
      <c r="E26" s="29">
        <f t="shared" si="0"/>
        <v>130.24490499999999</v>
      </c>
    </row>
    <row r="27" spans="1:5">
      <c r="A27" s="18" t="s">
        <v>153</v>
      </c>
      <c r="B27" s="19" t="s">
        <v>154</v>
      </c>
      <c r="C27" s="20">
        <v>50000</v>
      </c>
      <c r="D27" s="20">
        <v>224541.78</v>
      </c>
      <c r="E27" s="29">
        <f t="shared" si="0"/>
        <v>449.08355999999998</v>
      </c>
    </row>
    <row r="28" spans="1:5" ht="42">
      <c r="A28" s="18" t="s">
        <v>155</v>
      </c>
      <c r="B28" s="19" t="s">
        <v>156</v>
      </c>
      <c r="C28" s="20">
        <v>50000</v>
      </c>
      <c r="D28" s="20">
        <v>224541.78</v>
      </c>
      <c r="E28" s="29">
        <f t="shared" si="0"/>
        <v>449.08355999999998</v>
      </c>
    </row>
    <row r="29" spans="1:5" ht="72.599999999999994">
      <c r="A29" s="18" t="s">
        <v>157</v>
      </c>
      <c r="B29" s="19" t="s">
        <v>158</v>
      </c>
      <c r="C29" s="20">
        <v>50000</v>
      </c>
      <c r="D29" s="20">
        <v>224541.78</v>
      </c>
      <c r="E29" s="29">
        <f t="shared" si="0"/>
        <v>449.08355999999998</v>
      </c>
    </row>
    <row r="30" spans="1:5">
      <c r="A30" s="18" t="s">
        <v>159</v>
      </c>
      <c r="B30" s="19" t="s">
        <v>160</v>
      </c>
      <c r="C30" s="20">
        <v>150000</v>
      </c>
      <c r="D30" s="20">
        <v>35948.03</v>
      </c>
      <c r="E30" s="29">
        <f t="shared" si="0"/>
        <v>23.965353333333333</v>
      </c>
    </row>
    <row r="31" spans="1:5">
      <c r="A31" s="18" t="s">
        <v>161</v>
      </c>
      <c r="B31" s="19" t="s">
        <v>162</v>
      </c>
      <c r="C31" s="20" t="s">
        <v>163</v>
      </c>
      <c r="D31" s="20">
        <v>4136</v>
      </c>
      <c r="E31" s="29">
        <v>0</v>
      </c>
    </row>
    <row r="32" spans="1:5" ht="31.8">
      <c r="A32" s="18" t="s">
        <v>164</v>
      </c>
      <c r="B32" s="19" t="s">
        <v>165</v>
      </c>
      <c r="C32" s="20" t="s">
        <v>163</v>
      </c>
      <c r="D32" s="20">
        <v>4136</v>
      </c>
      <c r="E32" s="29">
        <v>0</v>
      </c>
    </row>
    <row r="33" spans="1:5" ht="62.4">
      <c r="A33" s="18" t="s">
        <v>166</v>
      </c>
      <c r="B33" s="19" t="s">
        <v>167</v>
      </c>
      <c r="C33" s="20" t="s">
        <v>163</v>
      </c>
      <c r="D33" s="20">
        <v>4136</v>
      </c>
      <c r="E33" s="29">
        <v>0</v>
      </c>
    </row>
    <row r="34" spans="1:5">
      <c r="A34" s="18" t="s">
        <v>168</v>
      </c>
      <c r="B34" s="19" t="s">
        <v>169</v>
      </c>
      <c r="C34" s="20">
        <v>150000</v>
      </c>
      <c r="D34" s="20">
        <v>31812.03</v>
      </c>
      <c r="E34" s="29">
        <f t="shared" si="0"/>
        <v>21.208020000000001</v>
      </c>
    </row>
    <row r="35" spans="1:5" ht="31.8">
      <c r="A35" s="18" t="s">
        <v>170</v>
      </c>
      <c r="B35" s="19" t="s">
        <v>171</v>
      </c>
      <c r="C35" s="20">
        <v>150000</v>
      </c>
      <c r="D35" s="20">
        <v>31812.03</v>
      </c>
      <c r="E35" s="29">
        <f t="shared" si="0"/>
        <v>21.208020000000001</v>
      </c>
    </row>
    <row r="36" spans="1:5" ht="62.4">
      <c r="A36" s="18" t="s">
        <v>172</v>
      </c>
      <c r="B36" s="19" t="s">
        <v>173</v>
      </c>
      <c r="C36" s="20">
        <v>150000</v>
      </c>
      <c r="D36" s="20">
        <v>31812.03</v>
      </c>
      <c r="E36" s="29">
        <f t="shared" si="0"/>
        <v>21.208020000000001</v>
      </c>
    </row>
    <row r="37" spans="1:5" ht="42">
      <c r="A37" s="18" t="s">
        <v>174</v>
      </c>
      <c r="B37" s="19" t="s">
        <v>175</v>
      </c>
      <c r="C37" s="20">
        <v>202000</v>
      </c>
      <c r="D37" s="20">
        <v>261787.3</v>
      </c>
      <c r="E37" s="29">
        <f t="shared" si="0"/>
        <v>129.59767326732671</v>
      </c>
    </row>
    <row r="38" spans="1:5" ht="82.8">
      <c r="A38" s="18" t="s">
        <v>176</v>
      </c>
      <c r="B38" s="19" t="s">
        <v>177</v>
      </c>
      <c r="C38" s="20">
        <v>202000</v>
      </c>
      <c r="D38" s="20">
        <v>261787.3</v>
      </c>
      <c r="E38" s="29">
        <f t="shared" si="0"/>
        <v>129.59767326732671</v>
      </c>
    </row>
    <row r="39" spans="1:5" ht="72.599999999999994">
      <c r="A39" s="18" t="s">
        <v>178</v>
      </c>
      <c r="B39" s="19" t="s">
        <v>179</v>
      </c>
      <c r="C39" s="20">
        <v>202000</v>
      </c>
      <c r="D39" s="20">
        <v>261787.3</v>
      </c>
      <c r="E39" s="29">
        <f t="shared" si="0"/>
        <v>129.59767326732671</v>
      </c>
    </row>
    <row r="40" spans="1:5" ht="72.599999999999994">
      <c r="A40" s="18" t="s">
        <v>180</v>
      </c>
      <c r="B40" s="19" t="s">
        <v>181</v>
      </c>
      <c r="C40" s="20">
        <v>202000</v>
      </c>
      <c r="D40" s="20">
        <v>261787.3</v>
      </c>
      <c r="E40" s="29">
        <f t="shared" si="0"/>
        <v>129.59767326732671</v>
      </c>
    </row>
    <row r="41" spans="1:5" ht="21.6">
      <c r="A41" s="18" t="s">
        <v>251</v>
      </c>
      <c r="B41" s="19" t="s">
        <v>265</v>
      </c>
      <c r="C41" s="20" t="s">
        <v>163</v>
      </c>
      <c r="D41" s="20">
        <v>30025.83</v>
      </c>
      <c r="E41" s="29">
        <v>0</v>
      </c>
    </row>
    <row r="42" spans="1:5">
      <c r="A42" s="18" t="s">
        <v>252</v>
      </c>
      <c r="B42" s="19" t="s">
        <v>266</v>
      </c>
      <c r="C42" s="20" t="s">
        <v>163</v>
      </c>
      <c r="D42" s="20">
        <v>30025.83</v>
      </c>
      <c r="E42" s="29">
        <v>0</v>
      </c>
    </row>
    <row r="43" spans="1:5" ht="31.8">
      <c r="A43" s="18" t="s">
        <v>253</v>
      </c>
      <c r="B43" s="19" t="s">
        <v>267</v>
      </c>
      <c r="C43" s="20" t="s">
        <v>163</v>
      </c>
      <c r="D43" s="20">
        <v>30025.83</v>
      </c>
      <c r="E43" s="29">
        <v>0</v>
      </c>
    </row>
    <row r="44" spans="1:5" ht="31.8">
      <c r="A44" s="18" t="s">
        <v>254</v>
      </c>
      <c r="B44" s="19" t="s">
        <v>268</v>
      </c>
      <c r="C44" s="20" t="s">
        <v>163</v>
      </c>
      <c r="D44" s="20">
        <v>30025.83</v>
      </c>
      <c r="E44" s="29">
        <v>0</v>
      </c>
    </row>
    <row r="45" spans="1:5" ht="21.6">
      <c r="A45" s="18" t="s">
        <v>182</v>
      </c>
      <c r="B45" s="19" t="s">
        <v>183</v>
      </c>
      <c r="C45" s="20">
        <v>985000</v>
      </c>
      <c r="D45" s="20">
        <v>437000</v>
      </c>
      <c r="E45" s="29">
        <f>D45/C45*100</f>
        <v>44.36548223350254</v>
      </c>
    </row>
    <row r="46" spans="1:5">
      <c r="A46" s="18" t="s">
        <v>255</v>
      </c>
      <c r="B46" s="19" t="s">
        <v>269</v>
      </c>
      <c r="C46" s="20">
        <v>400000</v>
      </c>
      <c r="D46" s="20" t="s">
        <v>163</v>
      </c>
      <c r="E46" s="29">
        <v>0</v>
      </c>
    </row>
    <row r="47" spans="1:5" ht="21.6">
      <c r="A47" s="18" t="s">
        <v>256</v>
      </c>
      <c r="B47" s="19" t="s">
        <v>270</v>
      </c>
      <c r="C47" s="20">
        <v>400000</v>
      </c>
      <c r="D47" s="20" t="s">
        <v>163</v>
      </c>
      <c r="E47" s="29">
        <v>0</v>
      </c>
    </row>
    <row r="48" spans="1:5" ht="72.599999999999994">
      <c r="A48" s="18" t="s">
        <v>184</v>
      </c>
      <c r="B48" s="19" t="s">
        <v>185</v>
      </c>
      <c r="C48" s="20">
        <v>535000</v>
      </c>
      <c r="D48" s="20">
        <v>437000</v>
      </c>
      <c r="E48" s="29">
        <f>D48/C48*100</f>
        <v>81.682242990654203</v>
      </c>
    </row>
    <row r="49" spans="1:5" ht="82.8">
      <c r="A49" s="18" t="s">
        <v>186</v>
      </c>
      <c r="B49" s="19" t="s">
        <v>187</v>
      </c>
      <c r="C49" s="20">
        <v>535000</v>
      </c>
      <c r="D49" s="20">
        <v>437000</v>
      </c>
      <c r="E49" s="29">
        <f t="shared" ref="E49:E51" si="1">D49/C49*100</f>
        <v>81.682242990654203</v>
      </c>
    </row>
    <row r="50" spans="1:5" ht="82.8">
      <c r="A50" s="18" t="s">
        <v>188</v>
      </c>
      <c r="B50" s="19" t="s">
        <v>189</v>
      </c>
      <c r="C50" s="20">
        <v>535000</v>
      </c>
      <c r="D50" s="20">
        <v>437000</v>
      </c>
      <c r="E50" s="29">
        <f t="shared" si="1"/>
        <v>81.682242990654203</v>
      </c>
    </row>
    <row r="51" spans="1:5">
      <c r="A51" s="18" t="s">
        <v>190</v>
      </c>
      <c r="B51" s="19" t="s">
        <v>191</v>
      </c>
      <c r="C51" s="20">
        <v>535000</v>
      </c>
      <c r="D51" s="20">
        <v>437000</v>
      </c>
      <c r="E51" s="29">
        <f t="shared" si="1"/>
        <v>81.682242990654203</v>
      </c>
    </row>
    <row r="52" spans="1:5" ht="31.8">
      <c r="A52" s="18" t="s">
        <v>192</v>
      </c>
      <c r="B52" s="19" t="s">
        <v>193</v>
      </c>
      <c r="C52" s="20">
        <v>50000</v>
      </c>
      <c r="D52" s="20" t="s">
        <v>163</v>
      </c>
      <c r="E52" s="29">
        <v>0</v>
      </c>
    </row>
    <row r="53" spans="1:5" ht="52.2">
      <c r="A53" s="18" t="s">
        <v>194</v>
      </c>
      <c r="B53" s="19" t="s">
        <v>195</v>
      </c>
      <c r="C53" s="20">
        <v>50000</v>
      </c>
      <c r="D53" s="20" t="s">
        <v>163</v>
      </c>
      <c r="E53" s="29">
        <v>0</v>
      </c>
    </row>
    <row r="54" spans="1:5" ht="52.2">
      <c r="A54" s="18" t="s">
        <v>196</v>
      </c>
      <c r="B54" s="19" t="s">
        <v>197</v>
      </c>
      <c r="C54" s="20">
        <v>50000</v>
      </c>
      <c r="D54" s="20" t="s">
        <v>163</v>
      </c>
      <c r="E54" s="29">
        <v>0</v>
      </c>
    </row>
    <row r="55" spans="1:5">
      <c r="A55" s="18" t="s">
        <v>190</v>
      </c>
      <c r="B55" s="19" t="s">
        <v>198</v>
      </c>
      <c r="C55" s="20">
        <v>50000</v>
      </c>
      <c r="D55" s="20" t="s">
        <v>163</v>
      </c>
      <c r="E55" s="29">
        <v>0</v>
      </c>
    </row>
    <row r="56" spans="1:5">
      <c r="A56" s="18" t="s">
        <v>199</v>
      </c>
      <c r="B56" s="19" t="s">
        <v>200</v>
      </c>
      <c r="C56" s="20">
        <v>112674.75</v>
      </c>
      <c r="D56" s="20">
        <v>112674.75</v>
      </c>
      <c r="E56" s="29">
        <f t="shared" si="0"/>
        <v>100</v>
      </c>
    </row>
    <row r="57" spans="1:5">
      <c r="A57" s="18" t="s">
        <v>201</v>
      </c>
      <c r="B57" s="19" t="s">
        <v>202</v>
      </c>
      <c r="C57" s="20">
        <v>112674.75</v>
      </c>
      <c r="D57" s="20">
        <v>112674.75</v>
      </c>
      <c r="E57" s="29">
        <f t="shared" si="0"/>
        <v>100</v>
      </c>
    </row>
    <row r="58" spans="1:5" ht="21.6">
      <c r="A58" s="18" t="s">
        <v>203</v>
      </c>
      <c r="B58" s="19" t="s">
        <v>204</v>
      </c>
      <c r="C58" s="20">
        <v>112674.75</v>
      </c>
      <c r="D58" s="20">
        <v>112674.75</v>
      </c>
      <c r="E58" s="29">
        <f t="shared" si="0"/>
        <v>100</v>
      </c>
    </row>
    <row r="59" spans="1:5">
      <c r="A59" s="18" t="s">
        <v>205</v>
      </c>
      <c r="B59" s="19" t="s">
        <v>206</v>
      </c>
      <c r="C59" s="20">
        <v>17965476</v>
      </c>
      <c r="D59" s="20">
        <v>14404470.58</v>
      </c>
      <c r="E59" s="29">
        <f t="shared" si="0"/>
        <v>80.178619147079658</v>
      </c>
    </row>
    <row r="60" spans="1:5" ht="31.8">
      <c r="A60" s="18" t="s">
        <v>207</v>
      </c>
      <c r="B60" s="19" t="s">
        <v>208</v>
      </c>
      <c r="C60" s="20">
        <v>17965476</v>
      </c>
      <c r="D60" s="20">
        <v>14404470.58</v>
      </c>
      <c r="E60" s="29">
        <f t="shared" si="0"/>
        <v>80.178619147079658</v>
      </c>
    </row>
    <row r="61" spans="1:5" ht="21.6">
      <c r="A61" s="18" t="s">
        <v>209</v>
      </c>
      <c r="B61" s="19" t="s">
        <v>210</v>
      </c>
      <c r="C61" s="20">
        <v>11205370</v>
      </c>
      <c r="D61" s="20">
        <v>8404029</v>
      </c>
      <c r="E61" s="29">
        <f t="shared" si="0"/>
        <v>75.000013386438823</v>
      </c>
    </row>
    <row r="62" spans="1:5" ht="21.6">
      <c r="A62" s="18" t="s">
        <v>211</v>
      </c>
      <c r="B62" s="19" t="s">
        <v>212</v>
      </c>
      <c r="C62" s="20">
        <v>11205370</v>
      </c>
      <c r="D62" s="20">
        <v>8404029</v>
      </c>
      <c r="E62" s="29">
        <f t="shared" si="0"/>
        <v>75.000013386438823</v>
      </c>
    </row>
    <row r="63" spans="1:5" ht="31.8">
      <c r="A63" s="18" t="s">
        <v>213</v>
      </c>
      <c r="B63" s="19" t="s">
        <v>214</v>
      </c>
      <c r="C63" s="20">
        <v>11205370</v>
      </c>
      <c r="D63" s="20">
        <v>8404029</v>
      </c>
      <c r="E63" s="29">
        <f t="shared" si="0"/>
        <v>75.000013386438823</v>
      </c>
    </row>
    <row r="64" spans="1:5" ht="21.6">
      <c r="A64" s="18" t="s">
        <v>215</v>
      </c>
      <c r="B64" s="19" t="s">
        <v>216</v>
      </c>
      <c r="C64" s="20">
        <v>11205370</v>
      </c>
      <c r="D64" s="20">
        <v>8404029</v>
      </c>
      <c r="E64" s="29">
        <f t="shared" si="0"/>
        <v>75.000013386438823</v>
      </c>
    </row>
    <row r="65" spans="1:5" ht="31.8">
      <c r="A65" s="18" t="s">
        <v>257</v>
      </c>
      <c r="B65" s="19" t="s">
        <v>271</v>
      </c>
      <c r="C65" s="20">
        <v>1500000</v>
      </c>
      <c r="D65" s="20">
        <v>1357030</v>
      </c>
      <c r="E65" s="29">
        <f t="shared" si="0"/>
        <v>90.468666666666664</v>
      </c>
    </row>
    <row r="66" spans="1:5">
      <c r="A66" s="18" t="s">
        <v>258</v>
      </c>
      <c r="B66" s="19" t="s">
        <v>272</v>
      </c>
      <c r="C66" s="20">
        <v>1500000</v>
      </c>
      <c r="D66" s="20">
        <v>1357030</v>
      </c>
      <c r="E66" s="29">
        <f t="shared" si="0"/>
        <v>90.468666666666664</v>
      </c>
    </row>
    <row r="67" spans="1:5" ht="21.6">
      <c r="A67" s="18" t="s">
        <v>259</v>
      </c>
      <c r="B67" s="19" t="s">
        <v>273</v>
      </c>
      <c r="C67" s="20">
        <v>1500000</v>
      </c>
      <c r="D67" s="20">
        <v>1357030</v>
      </c>
      <c r="E67" s="29">
        <f t="shared" si="0"/>
        <v>90.468666666666664</v>
      </c>
    </row>
    <row r="68" spans="1:5" ht="21.6">
      <c r="A68" s="18" t="s">
        <v>259</v>
      </c>
      <c r="B68" s="19" t="s">
        <v>274</v>
      </c>
      <c r="C68" s="20">
        <v>1500000</v>
      </c>
      <c r="D68" s="20">
        <v>1357030</v>
      </c>
      <c r="E68" s="29">
        <f t="shared" si="0"/>
        <v>90.468666666666664</v>
      </c>
    </row>
    <row r="69" spans="1:5" ht="21.6">
      <c r="A69" s="18" t="s">
        <v>217</v>
      </c>
      <c r="B69" s="19" t="s">
        <v>218</v>
      </c>
      <c r="C69" s="20">
        <v>55106</v>
      </c>
      <c r="D69" s="20">
        <v>40765.660000000003</v>
      </c>
      <c r="E69" s="29">
        <f t="shared" si="0"/>
        <v>73.976808333030903</v>
      </c>
    </row>
    <row r="70" spans="1:5" ht="42">
      <c r="A70" s="18" t="s">
        <v>219</v>
      </c>
      <c r="B70" s="19" t="s">
        <v>220</v>
      </c>
      <c r="C70" s="20">
        <v>55106</v>
      </c>
      <c r="D70" s="20">
        <v>40765.660000000003</v>
      </c>
      <c r="E70" s="29">
        <f t="shared" si="0"/>
        <v>73.976808333030903</v>
      </c>
    </row>
    <row r="71" spans="1:5" ht="42">
      <c r="A71" s="18" t="s">
        <v>221</v>
      </c>
      <c r="B71" s="19" t="s">
        <v>222</v>
      </c>
      <c r="C71" s="20">
        <v>55106</v>
      </c>
      <c r="D71" s="20">
        <v>40765.660000000003</v>
      </c>
      <c r="E71" s="29">
        <f t="shared" si="0"/>
        <v>73.976808333030903</v>
      </c>
    </row>
    <row r="72" spans="1:5">
      <c r="A72" s="18" t="s">
        <v>223</v>
      </c>
      <c r="B72" s="19" t="s">
        <v>224</v>
      </c>
      <c r="C72" s="20">
        <v>5205000</v>
      </c>
      <c r="D72" s="20">
        <v>4602645.92</v>
      </c>
      <c r="E72" s="29">
        <f t="shared" si="0"/>
        <v>88.427395196926028</v>
      </c>
    </row>
    <row r="73" spans="1:5" ht="52.2">
      <c r="A73" s="18" t="s">
        <v>225</v>
      </c>
      <c r="B73" s="19" t="s">
        <v>226</v>
      </c>
      <c r="C73" s="20">
        <v>5055000</v>
      </c>
      <c r="D73" s="20">
        <v>4452645.92</v>
      </c>
      <c r="E73" s="29">
        <f t="shared" si="0"/>
        <v>88.083994460929773</v>
      </c>
    </row>
    <row r="74" spans="1:5" ht="82.8">
      <c r="A74" s="18" t="s">
        <v>227</v>
      </c>
      <c r="B74" s="19" t="s">
        <v>228</v>
      </c>
      <c r="C74" s="20">
        <v>407000</v>
      </c>
      <c r="D74" s="20">
        <v>385913.41</v>
      </c>
      <c r="E74" s="29">
        <f t="shared" ref="E74:E81" si="2">D74/C74*100</f>
        <v>94.819019656019648</v>
      </c>
    </row>
    <row r="75" spans="1:5" ht="72.599999999999994">
      <c r="A75" s="18" t="s">
        <v>229</v>
      </c>
      <c r="B75" s="19" t="s">
        <v>230</v>
      </c>
      <c r="C75" s="20">
        <v>150000</v>
      </c>
      <c r="D75" s="20">
        <v>136088.51</v>
      </c>
      <c r="E75" s="29">
        <f t="shared" si="2"/>
        <v>90.725673333333333</v>
      </c>
    </row>
    <row r="76" spans="1:5" ht="72.599999999999994">
      <c r="A76" s="18" t="s">
        <v>231</v>
      </c>
      <c r="B76" s="19" t="s">
        <v>232</v>
      </c>
      <c r="C76" s="20">
        <v>3643000</v>
      </c>
      <c r="D76" s="20">
        <v>3118664</v>
      </c>
      <c r="E76" s="29">
        <f t="shared" si="2"/>
        <v>85.60702717540488</v>
      </c>
    </row>
    <row r="77" spans="1:5" ht="82.8">
      <c r="A77" s="18" t="s">
        <v>233</v>
      </c>
      <c r="B77" s="19" t="s">
        <v>234</v>
      </c>
      <c r="C77" s="20">
        <v>305000</v>
      </c>
      <c r="D77" s="20">
        <v>261980</v>
      </c>
      <c r="E77" s="29">
        <f t="shared" si="2"/>
        <v>85.895081967213116</v>
      </c>
    </row>
    <row r="78" spans="1:5">
      <c r="A78" s="18" t="s">
        <v>190</v>
      </c>
      <c r="B78" s="19" t="s">
        <v>275</v>
      </c>
      <c r="C78" s="20">
        <v>550000</v>
      </c>
      <c r="D78" s="20">
        <v>550000</v>
      </c>
      <c r="E78" s="29">
        <f t="shared" si="2"/>
        <v>100</v>
      </c>
    </row>
    <row r="79" spans="1:5" ht="21.6">
      <c r="A79" s="18" t="s">
        <v>235</v>
      </c>
      <c r="B79" s="19" t="s">
        <v>236</v>
      </c>
      <c r="C79" s="20">
        <v>150000</v>
      </c>
      <c r="D79" s="20">
        <v>150000</v>
      </c>
      <c r="E79" s="29">
        <f t="shared" si="2"/>
        <v>100</v>
      </c>
    </row>
    <row r="80" spans="1:5" ht="21.6">
      <c r="A80" s="18" t="s">
        <v>237</v>
      </c>
      <c r="B80" s="19" t="s">
        <v>238</v>
      </c>
      <c r="C80" s="20">
        <v>150000</v>
      </c>
      <c r="D80" s="20">
        <v>150000</v>
      </c>
      <c r="E80" s="29">
        <f t="shared" si="2"/>
        <v>100</v>
      </c>
    </row>
    <row r="81" spans="1:5" ht="62.4">
      <c r="A81" s="18" t="s">
        <v>239</v>
      </c>
      <c r="B81" s="19" t="s">
        <v>240</v>
      </c>
      <c r="C81" s="20">
        <v>150000</v>
      </c>
      <c r="D81" s="20">
        <v>150000</v>
      </c>
      <c r="E81" s="29">
        <f t="shared" si="2"/>
        <v>100</v>
      </c>
    </row>
  </sheetData>
  <mergeCells count="8">
    <mergeCell ref="C1:E1"/>
    <mergeCell ref="A2:E3"/>
    <mergeCell ref="A4:E4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8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пр.2расходы</vt:lpstr>
      <vt:lpstr>пр.1доходы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2025-10-14T10:20:13Z</dcterms:modified>
</cp:coreProperties>
</file>