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Документ!$A$1:$F$427</definedName>
  </definedNames>
  <calcPr calcId="124519"/>
</workbook>
</file>

<file path=xl/calcChain.xml><?xml version="1.0" encoding="utf-8"?>
<calcChain xmlns="http://schemas.openxmlformats.org/spreadsheetml/2006/main">
  <c r="F384" i="2"/>
  <c r="E385"/>
  <c r="E111" l="1"/>
  <c r="F110"/>
  <c r="F109" s="1"/>
  <c r="E109" s="1"/>
  <c r="D423"/>
  <c r="D422" s="1"/>
  <c r="D421" s="1"/>
  <c r="D419"/>
  <c r="D418" s="1"/>
  <c r="D417" s="1"/>
  <c r="D415"/>
  <c r="D414" s="1"/>
  <c r="D413" s="1"/>
  <c r="D411"/>
  <c r="D410" s="1"/>
  <c r="D409" s="1"/>
  <c r="D407"/>
  <c r="D406" s="1"/>
  <c r="D405" s="1"/>
  <c r="D402"/>
  <c r="D401" s="1"/>
  <c r="D399"/>
  <c r="D398"/>
  <c r="D395"/>
  <c r="D394" s="1"/>
  <c r="D393" s="1"/>
  <c r="D391"/>
  <c r="D389"/>
  <c r="D388" s="1"/>
  <c r="D387" s="1"/>
  <c r="D384"/>
  <c r="D382"/>
  <c r="D378"/>
  <c r="D377" s="1"/>
  <c r="D376" s="1"/>
  <c r="D374"/>
  <c r="D373" s="1"/>
  <c r="D372" s="1"/>
  <c r="D369"/>
  <c r="D368" s="1"/>
  <c r="D367" s="1"/>
  <c r="D365"/>
  <c r="D363"/>
  <c r="D359"/>
  <c r="D358" s="1"/>
  <c r="D357" s="1"/>
  <c r="D355"/>
  <c r="D354" s="1"/>
  <c r="D353" s="1"/>
  <c r="D351"/>
  <c r="D350" s="1"/>
  <c r="D349" s="1"/>
  <c r="D347"/>
  <c r="D346" s="1"/>
  <c r="D344"/>
  <c r="D343" s="1"/>
  <c r="D342" s="1"/>
  <c r="D339"/>
  <c r="D338" s="1"/>
  <c r="D337" s="1"/>
  <c r="D335"/>
  <c r="D334" s="1"/>
  <c r="D333" s="1"/>
  <c r="D331"/>
  <c r="D330" s="1"/>
  <c r="D329" s="1"/>
  <c r="D327"/>
  <c r="D326" s="1"/>
  <c r="D325" s="1"/>
  <c r="D323"/>
  <c r="D322" s="1"/>
  <c r="D321" s="1"/>
  <c r="D319"/>
  <c r="D318" s="1"/>
  <c r="D317" s="1"/>
  <c r="D313"/>
  <c r="D311"/>
  <c r="D310" s="1"/>
  <c r="D309" s="1"/>
  <c r="D307"/>
  <c r="D306" s="1"/>
  <c r="D304"/>
  <c r="D302"/>
  <c r="D296"/>
  <c r="D294"/>
  <c r="D293" s="1"/>
  <c r="D291"/>
  <c r="D290" s="1"/>
  <c r="D288"/>
  <c r="D286"/>
  <c r="D285" s="1"/>
  <c r="D282"/>
  <c r="D281" s="1"/>
  <c r="D279"/>
  <c r="D278" s="1"/>
  <c r="D276"/>
  <c r="D275" s="1"/>
  <c r="D273"/>
  <c r="D272" s="1"/>
  <c r="D270"/>
  <c r="D269" s="1"/>
  <c r="D267"/>
  <c r="D265"/>
  <c r="D261"/>
  <c r="D260" s="1"/>
  <c r="D259" s="1"/>
  <c r="D256"/>
  <c r="D255" s="1"/>
  <c r="D254" s="1"/>
  <c r="D252"/>
  <c r="D251" s="1"/>
  <c r="D250" s="1"/>
  <c r="D248"/>
  <c r="D247" s="1"/>
  <c r="D246" s="1"/>
  <c r="D244"/>
  <c r="D243" s="1"/>
  <c r="D241"/>
  <c r="D240" s="1"/>
  <c r="D237"/>
  <c r="D236" s="1"/>
  <c r="D235" s="1"/>
  <c r="D232"/>
  <c r="D231" s="1"/>
  <c r="D230" s="1"/>
  <c r="D228"/>
  <c r="D227" s="1"/>
  <c r="D226" s="1"/>
  <c r="D224"/>
  <c r="D223" s="1"/>
  <c r="D222" s="1"/>
  <c r="D220"/>
  <c r="D219" s="1"/>
  <c r="D217"/>
  <c r="D215"/>
  <c r="D214" s="1"/>
  <c r="D209"/>
  <c r="D208" s="1"/>
  <c r="D206"/>
  <c r="D205" s="1"/>
  <c r="D200"/>
  <c r="D199" s="1"/>
  <c r="D198" s="1"/>
  <c r="D196"/>
  <c r="D195" s="1"/>
  <c r="D194" s="1"/>
  <c r="D192"/>
  <c r="D191" s="1"/>
  <c r="D190" s="1"/>
  <c r="D188"/>
  <c r="D187" s="1"/>
  <c r="D185"/>
  <c r="D184" s="1"/>
  <c r="D182"/>
  <c r="D181"/>
  <c r="D178"/>
  <c r="D177" s="1"/>
  <c r="D175"/>
  <c r="D174" s="1"/>
  <c r="D172"/>
  <c r="D171" s="1"/>
  <c r="D168"/>
  <c r="D167" s="1"/>
  <c r="D165"/>
  <c r="D164" s="1"/>
  <c r="D163" s="1"/>
  <c r="D161"/>
  <c r="D160" s="1"/>
  <c r="D158"/>
  <c r="D157" s="1"/>
  <c r="D155"/>
  <c r="D154" s="1"/>
  <c r="D152"/>
  <c r="D151" s="1"/>
  <c r="D148"/>
  <c r="D147"/>
  <c r="D145"/>
  <c r="D144" s="1"/>
  <c r="D142"/>
  <c r="D141" s="1"/>
  <c r="D139"/>
  <c r="D138"/>
  <c r="D133"/>
  <c r="D132" s="1"/>
  <c r="D131" s="1"/>
  <c r="D130" s="1"/>
  <c r="D128"/>
  <c r="D127" s="1"/>
  <c r="D125"/>
  <c r="D123"/>
  <c r="D121"/>
  <c r="D120" s="1"/>
  <c r="D119" s="1"/>
  <c r="D118" s="1"/>
  <c r="D116"/>
  <c r="D115" s="1"/>
  <c r="D113"/>
  <c r="D112" s="1"/>
  <c r="D107"/>
  <c r="D106" s="1"/>
  <c r="D103"/>
  <c r="D101"/>
  <c r="D99"/>
  <c r="D97"/>
  <c r="D89"/>
  <c r="D88" s="1"/>
  <c r="D87" s="1"/>
  <c r="D85"/>
  <c r="D84" s="1"/>
  <c r="D83" s="1"/>
  <c r="D81"/>
  <c r="D80" s="1"/>
  <c r="D78"/>
  <c r="D77" s="1"/>
  <c r="D76" s="1"/>
  <c r="D72"/>
  <c r="D71" s="1"/>
  <c r="D70" s="1"/>
  <c r="D65" s="1"/>
  <c r="D63"/>
  <c r="D62" s="1"/>
  <c r="D60"/>
  <c r="D59"/>
  <c r="D55"/>
  <c r="D53"/>
  <c r="D49"/>
  <c r="D48" s="1"/>
  <c r="D46"/>
  <c r="D45" s="1"/>
  <c r="D43"/>
  <c r="D42" s="1"/>
  <c r="D37"/>
  <c r="D36" s="1"/>
  <c r="D35" s="1"/>
  <c r="D33"/>
  <c r="D32" s="1"/>
  <c r="D30"/>
  <c r="D29" s="1"/>
  <c r="D25"/>
  <c r="D24" s="1"/>
  <c r="D23" s="1"/>
  <c r="D21"/>
  <c r="D20" s="1"/>
  <c r="D18"/>
  <c r="D17" s="1"/>
  <c r="D15"/>
  <c r="D14" s="1"/>
  <c r="D12"/>
  <c r="D11" s="1"/>
  <c r="F365"/>
  <c r="E366"/>
  <c r="E305"/>
  <c r="F304"/>
  <c r="E110" l="1"/>
  <c r="D52"/>
  <c r="D51" s="1"/>
  <c r="D316"/>
  <c r="D381"/>
  <c r="D380" s="1"/>
  <c r="D404"/>
  <c r="E365"/>
  <c r="D96"/>
  <c r="D95" s="1"/>
  <c r="D75" s="1"/>
  <c r="D74" s="1"/>
  <c r="D213"/>
  <c r="D212" s="1"/>
  <c r="E304"/>
  <c r="D264"/>
  <c r="D301"/>
  <c r="D300" s="1"/>
  <c r="D299" s="1"/>
  <c r="D362"/>
  <c r="D361" s="1"/>
  <c r="D341" s="1"/>
  <c r="D315" s="1"/>
  <c r="D10"/>
  <c r="D9" s="1"/>
  <c r="D170"/>
  <c r="D28"/>
  <c r="D27" s="1"/>
  <c r="D137"/>
  <c r="D150"/>
  <c r="D204"/>
  <c r="D203" s="1"/>
  <c r="D202" s="1"/>
  <c r="D263"/>
  <c r="D397"/>
  <c r="D180"/>
  <c r="D284"/>
  <c r="D41"/>
  <c r="D40" s="1"/>
  <c r="D58"/>
  <c r="D57" s="1"/>
  <c r="D239"/>
  <c r="D234" s="1"/>
  <c r="F423"/>
  <c r="E423" s="1"/>
  <c r="E424"/>
  <c r="F382"/>
  <c r="E383"/>
  <c r="E352"/>
  <c r="F351"/>
  <c r="E351" s="1"/>
  <c r="D211" l="1"/>
  <c r="D371"/>
  <c r="D39"/>
  <c r="D258"/>
  <c r="D8"/>
  <c r="D136"/>
  <c r="D135" s="1"/>
  <c r="F350"/>
  <c r="F422"/>
  <c r="E382"/>
  <c r="E314"/>
  <c r="F313"/>
  <c r="E313" s="1"/>
  <c r="E280"/>
  <c r="F279"/>
  <c r="F278" s="1"/>
  <c r="E278" s="1"/>
  <c r="E350" l="1"/>
  <c r="F349"/>
  <c r="E349" s="1"/>
  <c r="E422"/>
  <c r="F421"/>
  <c r="E421" s="1"/>
  <c r="E279"/>
  <c r="F296"/>
  <c r="E298"/>
  <c r="E297"/>
  <c r="E295"/>
  <c r="F294"/>
  <c r="E268"/>
  <c r="E266"/>
  <c r="F265"/>
  <c r="E265" s="1"/>
  <c r="F267"/>
  <c r="E267" s="1"/>
  <c r="E245"/>
  <c r="E242"/>
  <c r="F241"/>
  <c r="E241" s="1"/>
  <c r="F244"/>
  <c r="F243" s="1"/>
  <c r="E243" s="1"/>
  <c r="E229"/>
  <c r="F228"/>
  <c r="E228" s="1"/>
  <c r="E218"/>
  <c r="F217"/>
  <c r="E217" s="1"/>
  <c r="F103"/>
  <c r="E105"/>
  <c r="E117"/>
  <c r="E108"/>
  <c r="E102"/>
  <c r="F101"/>
  <c r="E101" s="1"/>
  <c r="F107"/>
  <c r="F106" s="1"/>
  <c r="E106" s="1"/>
  <c r="F116"/>
  <c r="E116" s="1"/>
  <c r="F293" l="1"/>
  <c r="E294"/>
  <c r="F240"/>
  <c r="F264"/>
  <c r="E264" s="1"/>
  <c r="F115"/>
  <c r="E115" s="1"/>
  <c r="E244"/>
  <c r="E107"/>
  <c r="F227"/>
  <c r="D425" l="1"/>
  <c r="F239"/>
  <c r="E239" s="1"/>
  <c r="E240"/>
  <c r="F226"/>
  <c r="E226" s="1"/>
  <c r="E227"/>
  <c r="E420" l="1"/>
  <c r="E416"/>
  <c r="E412"/>
  <c r="E408"/>
  <c r="E403"/>
  <c r="E400"/>
  <c r="E396"/>
  <c r="E392"/>
  <c r="E390"/>
  <c r="E386"/>
  <c r="E379"/>
  <c r="E375"/>
  <c r="E370"/>
  <c r="E364"/>
  <c r="E360"/>
  <c r="E356"/>
  <c r="E348"/>
  <c r="E345"/>
  <c r="E340"/>
  <c r="E336"/>
  <c r="E332"/>
  <c r="E328"/>
  <c r="E324"/>
  <c r="E320"/>
  <c r="E312"/>
  <c r="E308"/>
  <c r="E303"/>
  <c r="E292"/>
  <c r="E289"/>
  <c r="E287"/>
  <c r="E283"/>
  <c r="E277"/>
  <c r="E274"/>
  <c r="E271"/>
  <c r="E262"/>
  <c r="E257"/>
  <c r="E253"/>
  <c r="E249"/>
  <c r="E238"/>
  <c r="E233"/>
  <c r="E225"/>
  <c r="E221"/>
  <c r="E216"/>
  <c r="E210"/>
  <c r="E207"/>
  <c r="E201"/>
  <c r="E197"/>
  <c r="E193"/>
  <c r="E189"/>
  <c r="E186"/>
  <c r="E183"/>
  <c r="E179"/>
  <c r="E176"/>
  <c r="E173"/>
  <c r="E169"/>
  <c r="E166"/>
  <c r="E162"/>
  <c r="E159"/>
  <c r="E156"/>
  <c r="E153"/>
  <c r="E149"/>
  <c r="E146"/>
  <c r="E143"/>
  <c r="E140"/>
  <c r="E134"/>
  <c r="E129"/>
  <c r="E126"/>
  <c r="E124"/>
  <c r="E122"/>
  <c r="E114"/>
  <c r="E104"/>
  <c r="E100"/>
  <c r="E98"/>
  <c r="E94"/>
  <c r="E93"/>
  <c r="E92"/>
  <c r="E91"/>
  <c r="E90"/>
  <c r="E86"/>
  <c r="E82"/>
  <c r="E79"/>
  <c r="E73"/>
  <c r="E69"/>
  <c r="E68"/>
  <c r="E67"/>
  <c r="E66"/>
  <c r="E64"/>
  <c r="E61"/>
  <c r="E56"/>
  <c r="E54"/>
  <c r="E50"/>
  <c r="E47"/>
  <c r="E44"/>
  <c r="E38"/>
  <c r="E34"/>
  <c r="E31"/>
  <c r="E26"/>
  <c r="E22"/>
  <c r="E19"/>
  <c r="E16"/>
  <c r="E13"/>
  <c r="F25"/>
  <c r="F24" s="1"/>
  <c r="F23" s="1"/>
  <c r="E23" l="1"/>
  <c r="E296"/>
  <c r="E25"/>
  <c r="E24"/>
  <c r="F369"/>
  <c r="F363"/>
  <c r="F362" s="1"/>
  <c r="F359"/>
  <c r="F355"/>
  <c r="F347"/>
  <c r="F344"/>
  <c r="F256"/>
  <c r="F407"/>
  <c r="F411"/>
  <c r="F415"/>
  <c r="F419"/>
  <c r="F248"/>
  <c r="F72"/>
  <c r="F33"/>
  <c r="F21"/>
  <c r="F18"/>
  <c r="F414" l="1"/>
  <c r="E415"/>
  <c r="F247"/>
  <c r="E248"/>
  <c r="E293"/>
  <c r="F358"/>
  <c r="E359"/>
  <c r="F255"/>
  <c r="E256"/>
  <c r="E363"/>
  <c r="F406"/>
  <c r="E407"/>
  <c r="F20"/>
  <c r="E20" s="1"/>
  <c r="E21"/>
  <c r="F410"/>
  <c r="E411"/>
  <c r="F354"/>
  <c r="E355"/>
  <c r="F17"/>
  <c r="E17" s="1"/>
  <c r="E18"/>
  <c r="F346"/>
  <c r="E346" s="1"/>
  <c r="E347"/>
  <c r="F418"/>
  <c r="E419"/>
  <c r="F343"/>
  <c r="E343" s="1"/>
  <c r="E344"/>
  <c r="F368"/>
  <c r="E369"/>
  <c r="F71"/>
  <c r="E72"/>
  <c r="F32"/>
  <c r="E32" s="1"/>
  <c r="E33"/>
  <c r="E368" l="1"/>
  <c r="F367"/>
  <c r="F409"/>
  <c r="E409" s="1"/>
  <c r="E410"/>
  <c r="F361"/>
  <c r="E361" s="1"/>
  <c r="E362"/>
  <c r="F413"/>
  <c r="E413" s="1"/>
  <c r="E414"/>
  <c r="F417"/>
  <c r="E418"/>
  <c r="F353"/>
  <c r="E353" s="1"/>
  <c r="E354"/>
  <c r="F405"/>
  <c r="E406"/>
  <c r="F357"/>
  <c r="E357" s="1"/>
  <c r="E358"/>
  <c r="F246"/>
  <c r="E246" s="1"/>
  <c r="E247"/>
  <c r="F254"/>
  <c r="E254" s="1"/>
  <c r="E255"/>
  <c r="F342"/>
  <c r="E342" s="1"/>
  <c r="F70"/>
  <c r="E71"/>
  <c r="F331"/>
  <c r="F327"/>
  <c r="F323"/>
  <c r="F319"/>
  <c r="F200"/>
  <c r="F196"/>
  <c r="F192"/>
  <c r="F188"/>
  <c r="F185"/>
  <c r="F182"/>
  <c r="F178"/>
  <c r="F175"/>
  <c r="F172"/>
  <c r="F168"/>
  <c r="F165"/>
  <c r="F161"/>
  <c r="F158"/>
  <c r="F155"/>
  <c r="F152"/>
  <c r="F148"/>
  <c r="F142"/>
  <c r="F139"/>
  <c r="E417" l="1"/>
  <c r="F404"/>
  <c r="E404" s="1"/>
  <c r="E367"/>
  <c r="F341"/>
  <c r="E341" s="1"/>
  <c r="F147"/>
  <c r="E147" s="1"/>
  <c r="E148"/>
  <c r="F167"/>
  <c r="E167" s="1"/>
  <c r="E168"/>
  <c r="F187"/>
  <c r="E187" s="1"/>
  <c r="E188"/>
  <c r="F326"/>
  <c r="E327"/>
  <c r="F322"/>
  <c r="E323"/>
  <c r="F164"/>
  <c r="E165"/>
  <c r="F181"/>
  <c r="E181" s="1"/>
  <c r="E182"/>
  <c r="F184"/>
  <c r="E184" s="1"/>
  <c r="E185"/>
  <c r="F160"/>
  <c r="E160" s="1"/>
  <c r="E161"/>
  <c r="F318"/>
  <c r="E319"/>
  <c r="F157"/>
  <c r="E157" s="1"/>
  <c r="E158"/>
  <c r="F177"/>
  <c r="E177" s="1"/>
  <c r="E178"/>
  <c r="F199"/>
  <c r="E200"/>
  <c r="F141"/>
  <c r="E141" s="1"/>
  <c r="E142"/>
  <c r="F138"/>
  <c r="E138" s="1"/>
  <c r="E139"/>
  <c r="F154"/>
  <c r="E154" s="1"/>
  <c r="E155"/>
  <c r="F174"/>
  <c r="E174" s="1"/>
  <c r="E175"/>
  <c r="F195"/>
  <c r="E196"/>
  <c r="E405"/>
  <c r="F151"/>
  <c r="E151" s="1"/>
  <c r="E152"/>
  <c r="F171"/>
  <c r="E171" s="1"/>
  <c r="E172"/>
  <c r="F191"/>
  <c r="E192"/>
  <c r="F330"/>
  <c r="E331"/>
  <c r="F65"/>
  <c r="E65" s="1"/>
  <c r="E70"/>
  <c r="F170" l="1"/>
  <c r="E170" s="1"/>
  <c r="F180"/>
  <c r="E180" s="1"/>
  <c r="F190"/>
  <c r="E190" s="1"/>
  <c r="E191"/>
  <c r="F317"/>
  <c r="E317" s="1"/>
  <c r="E318"/>
  <c r="F325"/>
  <c r="E325" s="1"/>
  <c r="E326"/>
  <c r="F321"/>
  <c r="E321" s="1"/>
  <c r="E322"/>
  <c r="F198"/>
  <c r="E198" s="1"/>
  <c r="E199"/>
  <c r="F150"/>
  <c r="E150" s="1"/>
  <c r="F163"/>
  <c r="E163" s="1"/>
  <c r="E164"/>
  <c r="F329"/>
  <c r="E329" s="1"/>
  <c r="E330"/>
  <c r="F194"/>
  <c r="E194" s="1"/>
  <c r="E195"/>
  <c r="F252"/>
  <c r="E252" s="1"/>
  <c r="F232"/>
  <c r="F12"/>
  <c r="F15"/>
  <c r="E15" s="1"/>
  <c r="F231" l="1"/>
  <c r="E232"/>
  <c r="F11"/>
  <c r="E11" s="1"/>
  <c r="E12"/>
  <c r="F14"/>
  <c r="F113"/>
  <c r="E113" s="1"/>
  <c r="F402"/>
  <c r="F288"/>
  <c r="E288" s="1"/>
  <c r="F220"/>
  <c r="F99"/>
  <c r="E99" s="1"/>
  <c r="F63"/>
  <c r="F60"/>
  <c r="E60" s="1"/>
  <c r="F55"/>
  <c r="E55" s="1"/>
  <c r="F399"/>
  <c r="E399" s="1"/>
  <c r="F395"/>
  <c r="E395" s="1"/>
  <c r="F391"/>
  <c r="E391" s="1"/>
  <c r="F389"/>
  <c r="E389" s="1"/>
  <c r="F378"/>
  <c r="F374"/>
  <c r="F339"/>
  <c r="F335"/>
  <c r="F311"/>
  <c r="F310" s="1"/>
  <c r="F309" s="1"/>
  <c r="F307"/>
  <c r="E307" s="1"/>
  <c r="F302"/>
  <c r="F301" s="1"/>
  <c r="F291"/>
  <c r="E291" s="1"/>
  <c r="F286"/>
  <c r="E286" s="1"/>
  <c r="F282"/>
  <c r="F276"/>
  <c r="F273"/>
  <c r="F270"/>
  <c r="F261"/>
  <c r="F251"/>
  <c r="E251" s="1"/>
  <c r="F237"/>
  <c r="F224"/>
  <c r="F215"/>
  <c r="F214" s="1"/>
  <c r="F209"/>
  <c r="F206"/>
  <c r="F145"/>
  <c r="F133"/>
  <c r="F128"/>
  <c r="F125"/>
  <c r="E125" s="1"/>
  <c r="F123"/>
  <c r="E123" s="1"/>
  <c r="F121"/>
  <c r="E121" s="1"/>
  <c r="F97"/>
  <c r="E97" s="1"/>
  <c r="F89"/>
  <c r="F85"/>
  <c r="E85" s="1"/>
  <c r="F81"/>
  <c r="F78"/>
  <c r="F53"/>
  <c r="E53" s="1"/>
  <c r="F49"/>
  <c r="F46"/>
  <c r="F43"/>
  <c r="F37"/>
  <c r="F30"/>
  <c r="E384" l="1"/>
  <c r="F381"/>
  <c r="E103"/>
  <c r="F96"/>
  <c r="F48"/>
  <c r="E48" s="1"/>
  <c r="E49"/>
  <c r="F127"/>
  <c r="E127" s="1"/>
  <c r="E128"/>
  <c r="F223"/>
  <c r="E223" s="1"/>
  <c r="E224"/>
  <c r="F275"/>
  <c r="E275" s="1"/>
  <c r="E276"/>
  <c r="E311"/>
  <c r="F401"/>
  <c r="E401" s="1"/>
  <c r="E402"/>
  <c r="F230"/>
  <c r="E230" s="1"/>
  <c r="E231"/>
  <c r="E214"/>
  <c r="E215"/>
  <c r="F269"/>
  <c r="E270"/>
  <c r="E301"/>
  <c r="E302"/>
  <c r="F377"/>
  <c r="E378"/>
  <c r="F219"/>
  <c r="E219" s="1"/>
  <c r="E220"/>
  <c r="F45"/>
  <c r="E45" s="1"/>
  <c r="E46"/>
  <c r="F272"/>
  <c r="E272" s="1"/>
  <c r="E273"/>
  <c r="F42"/>
  <c r="E42" s="1"/>
  <c r="E43"/>
  <c r="F77"/>
  <c r="E77" s="1"/>
  <c r="E78"/>
  <c r="F205"/>
  <c r="E205" s="1"/>
  <c r="E206"/>
  <c r="F260"/>
  <c r="E261"/>
  <c r="F373"/>
  <c r="E374"/>
  <c r="F208"/>
  <c r="E208" s="1"/>
  <c r="E209"/>
  <c r="F144"/>
  <c r="E145"/>
  <c r="F338"/>
  <c r="E339"/>
  <c r="F10"/>
  <c r="E14"/>
  <c r="F132"/>
  <c r="E132" s="1"/>
  <c r="E133"/>
  <c r="F236"/>
  <c r="E237"/>
  <c r="F281"/>
  <c r="E282"/>
  <c r="F334"/>
  <c r="E335"/>
  <c r="F88"/>
  <c r="E88" s="1"/>
  <c r="E89"/>
  <c r="F80"/>
  <c r="E80" s="1"/>
  <c r="E81"/>
  <c r="F62"/>
  <c r="E62" s="1"/>
  <c r="E63"/>
  <c r="F36"/>
  <c r="E37"/>
  <c r="F29"/>
  <c r="E30"/>
  <c r="F52"/>
  <c r="F112"/>
  <c r="E112" s="1"/>
  <c r="F120"/>
  <c r="F59"/>
  <c r="F285"/>
  <c r="E285" s="1"/>
  <c r="F84"/>
  <c r="F250"/>
  <c r="F290"/>
  <c r="E290" s="1"/>
  <c r="F306"/>
  <c r="E306" s="1"/>
  <c r="F398"/>
  <c r="F388"/>
  <c r="F394"/>
  <c r="F95" l="1"/>
  <c r="E281"/>
  <c r="F263"/>
  <c r="E263" s="1"/>
  <c r="F76"/>
  <c r="E76" s="1"/>
  <c r="F41"/>
  <c r="E41" s="1"/>
  <c r="E269"/>
  <c r="F213"/>
  <c r="E213" s="1"/>
  <c r="F222"/>
  <c r="E222" s="1"/>
  <c r="E96"/>
  <c r="E95"/>
  <c r="F235"/>
  <c r="E236"/>
  <c r="F337"/>
  <c r="E337" s="1"/>
  <c r="E338"/>
  <c r="F9"/>
  <c r="E9" s="1"/>
  <c r="E10"/>
  <c r="F259"/>
  <c r="E259" s="1"/>
  <c r="E260"/>
  <c r="E309"/>
  <c r="E310"/>
  <c r="F387"/>
  <c r="E387" s="1"/>
  <c r="E388"/>
  <c r="F131"/>
  <c r="E131" s="1"/>
  <c r="F393"/>
  <c r="E393" s="1"/>
  <c r="E394"/>
  <c r="F119"/>
  <c r="E119" s="1"/>
  <c r="E120"/>
  <c r="F333"/>
  <c r="E334"/>
  <c r="F137"/>
  <c r="E144"/>
  <c r="F372"/>
  <c r="E372" s="1"/>
  <c r="E373"/>
  <c r="F376"/>
  <c r="E376" s="1"/>
  <c r="E377"/>
  <c r="F380"/>
  <c r="E380" s="1"/>
  <c r="E381"/>
  <c r="F204"/>
  <c r="F51"/>
  <c r="E51" s="1"/>
  <c r="E52"/>
  <c r="F300"/>
  <c r="F397"/>
  <c r="E397" s="1"/>
  <c r="E398"/>
  <c r="E250"/>
  <c r="F87"/>
  <c r="E87" s="1"/>
  <c r="F83"/>
  <c r="E83" s="1"/>
  <c r="E84"/>
  <c r="F58"/>
  <c r="E59"/>
  <c r="F35"/>
  <c r="E35" s="1"/>
  <c r="E36"/>
  <c r="F28"/>
  <c r="E29"/>
  <c r="F284"/>
  <c r="F130" l="1"/>
  <c r="E130" s="1"/>
  <c r="F40"/>
  <c r="E40" s="1"/>
  <c r="E235"/>
  <c r="F234"/>
  <c r="E234" s="1"/>
  <c r="F371"/>
  <c r="E371" s="1"/>
  <c r="F118"/>
  <c r="E118" s="1"/>
  <c r="F212"/>
  <c r="E212" s="1"/>
  <c r="E333"/>
  <c r="F316"/>
  <c r="F299"/>
  <c r="E299" s="1"/>
  <c r="E300"/>
  <c r="F136"/>
  <c r="E137"/>
  <c r="F258"/>
  <c r="E258" s="1"/>
  <c r="E284"/>
  <c r="F203"/>
  <c r="E204"/>
  <c r="F57"/>
  <c r="E57" s="1"/>
  <c r="E58"/>
  <c r="E28"/>
  <c r="F27"/>
  <c r="E27" s="1"/>
  <c r="F75"/>
  <c r="E75" s="1"/>
  <c r="F211" l="1"/>
  <c r="E211" s="1"/>
  <c r="F315"/>
  <c r="E315" s="1"/>
  <c r="E316"/>
  <c r="F202"/>
  <c r="E202" s="1"/>
  <c r="E203"/>
  <c r="F135"/>
  <c r="E135" s="1"/>
  <c r="E136"/>
  <c r="F39"/>
  <c r="E39" s="1"/>
  <c r="F8"/>
  <c r="F74"/>
  <c r="E74" s="1"/>
  <c r="E8" l="1"/>
  <c r="F425"/>
  <c r="E425" s="1"/>
</calcChain>
</file>

<file path=xl/sharedStrings.xml><?xml version="1.0" encoding="utf-8"?>
<sst xmlns="http://schemas.openxmlformats.org/spreadsheetml/2006/main" count="1075" uniqueCount="407">
  <si>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</si>
  <si>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</si>
  <si>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</si>
  <si>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</si>
  <si>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</si>
  <si>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</si>
  <si>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</si>
  <si>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</si>
  <si>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</si>
  <si>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</si>
  <si>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</si>
  <si>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</si>
  <si>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</si>
  <si>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</si>
  <si>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</si>
  <si>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</si>
  <si>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</si>
  <si>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</si>
  <si>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</si>
  <si>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</si>
  <si>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</si>
  <si>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</si>
  <si>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</si>
  <si>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</si>
  <si>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</si>
  <si>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</si>
  <si>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</si>
  <si>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</si>
  <si>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</si>
  <si>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</si>
  <si>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</si>
  <si>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</si>
  <si>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</si>
  <si>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</si>
  <si>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</si>
  <si>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</si>
  <si>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</si>
  <si>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</si>
  <si>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</si>
  <si>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</si>
  <si>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</si>
  <si>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</si>
  <si>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</si>
  <si>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</si>
  <si>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</si>
  <si>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</si>
  <si>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</si>
  <si>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</si>
  <si>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</si>
  <si>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</si>
  <si>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</si>
  <si>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</si>
  <si>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</si>
  <si>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</si>
  <si>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</si>
  <si>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</si>
  <si>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</si>
  <si>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</si>
  <si>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</si>
  <si>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</si>
  <si>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</si>
  <si>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</si>
  <si>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</si>
  <si>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</si>
  <si>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</si>
  <si>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</si>
  <si>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</si>
  <si>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</si>
  <si>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</si>
  <si>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</si>
  <si>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</si>
  <si>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</si>
  <si>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</si>
  <si>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</si>
  <si>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</si>
  <si>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</si>
  <si>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</si>
  <si>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</si>
  <si>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</si>
  <si>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</si>
  <si>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</si>
  <si>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</si>
  <si>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</si>
  <si>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</si>
  <si>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</si>
  <si>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</si>
  <si>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</si>
  <si>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</si>
  <si>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</si>
  <si>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</si>
  <si>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</si>
  <si>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</si>
  <si>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</si>
  <si>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</si>
  <si>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</si>
  <si>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</si>
  <si>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</si>
  <si>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</si>
  <si>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</si>
  <si>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</si>
  <si>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</si>
  <si>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</si>
  <si>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</si>
  <si>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</si>
  <si>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</si>
  <si>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</si>
  <si>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</si>
  <si>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</si>
  <si>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</si>
  <si>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</si>
  <si>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</si>
  <si>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</si>
  <si>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</si>
  <si>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</si>
  <si>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</si>
  <si>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</si>
  <si>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</si>
  <si>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</si>
  <si>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</si>
  <si>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</si>
  <si>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</si>
  <si>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</si>
  <si>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</si>
  <si>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</si>
  <si>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</si>
  <si>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</si>
  <si>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</si>
  <si>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</si>
  <si>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</si>
  <si>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</si>
  <si>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</si>
  <si>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</si>
  <si>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</si>
  <si>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</si>
  <si>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</si>
  <si>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</si>
  <si>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</si>
  <si>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</si>
  <si>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</si>
  <si>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</si>
  <si>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</si>
  <si>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</si>
  <si>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</si>
  <si>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</si>
  <si>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</si>
  <si>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</si>
  <si>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</si>
  <si>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</si>
  <si>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</si>
  <si>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</si>
  <si>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</si>
  <si>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</si>
  <si>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</si>
  <si>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</si>
  <si>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</si>
  <si>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</si>
  <si>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</si>
  <si>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</si>
  <si>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</si>
  <si>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</si>
  <si>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</si>
  <si>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</si>
  <si>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</si>
  <si>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</si>
  <si>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</si>
  <si>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</si>
  <si>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</si>
  <si>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</si>
  <si>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</si>
  <si>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</si>
  <si>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</si>
  <si>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</si>
  <si>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</si>
  <si>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</si>
  <si>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</si>
  <si>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</si>
  <si>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</si>
  <si>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</si>
  <si>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</si>
  <si>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</si>
  <si>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</si>
  <si>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</si>
  <si>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</si>
  <si>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</si>
  <si>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</si>
  <si>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</si>
  <si>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</si>
  <si>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</si>
  <si>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</si>
  <si>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</si>
  <si>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</si>
  <si>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</si>
  <si>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</si>
  <si>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</si>
  <si>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</si>
  <si>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</si>
  <si>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</si>
  <si>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</si>
  <si>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</si>
  <si>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</si>
  <si>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</si>
  <si>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</si>
  <si>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</si>
  <si>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</si>
  <si>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</si>
  <si>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</si>
  <si>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</si>
  <si>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</si>
  <si>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</si>
  <si>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</si>
  <si>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</si>
  <si>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</si>
  <si>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</si>
  <si>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</si>
  <si>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</si>
  <si>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</si>
  <si>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</si>
  <si>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</si>
  <si>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</si>
  <si>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</si>
  <si>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</si>
  <si>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</si>
  <si>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</si>
  <si>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</si>
  <si>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</si>
  <si>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</si>
  <si>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</si>
  <si>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</si>
  <si>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</si>
  <si>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</si>
  <si>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</si>
  <si>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</si>
  <si>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</si>
  <si>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</si>
  <si>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</si>
  <si>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</si>
  <si>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</si>
  <si>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</si>
  <si>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</si>
  <si>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</si>
  <si>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</si>
  <si>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</si>
  <si>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</si>
  <si>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</si>
  <si>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830</t>
  </si>
  <si>
    <t>Исполнение судебных актов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</si>
  <si>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</si>
  <si>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</si>
  <si>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</si>
  <si>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</si>
  <si>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</si>
  <si>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</si>
  <si>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</si>
  <si>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</si>
  <si>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</si>
  <si>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</si>
  <si>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</si>
  <si>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</si>
  <si>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</si>
  <si>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</si>
  <si>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</si>
  <si>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</si>
  <si>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</si>
  <si>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</si>
  <si>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</si>
  <si>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</si>
  <si>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</si>
  <si>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</si>
  <si>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</si>
  <si>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</si>
  <si>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</si>
  <si>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</si>
  <si>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</si>
  <si>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</si>
  <si>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</si>
  <si>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</si>
  <si>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</si>
  <si>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</si>
  <si>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</si>
  <si>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</si>
  <si>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</si>
  <si>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</si>
  <si>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</si>
  <si>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</si>
  <si>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</si>
  <si>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</si>
  <si>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</si>
  <si>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</si>
  <si>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</si>
  <si>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</si>
  <si>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</si>
  <si>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</si>
  <si>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</si>
  <si>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</si>
  <si>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</si>
  <si>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</si>
  <si>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</si>
  <si>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</si>
  <si>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</si>
  <si>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</si>
  <si>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</si>
  <si>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</si>
  <si>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</si>
  <si>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</si>
  <si>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</si>
  <si>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</si>
  <si>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</si>
  <si>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</si>
  <si>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</si>
  <si>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</si>
  <si>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</si>
  <si>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</si>
  <si>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</si>
  <si>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</si>
  <si>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</si>
  <si>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</si>
  <si>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</si>
  <si>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</si>
  <si>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</si>
  <si>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</si>
  <si>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</si>
  <si>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</si>
  <si>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</si>
  <si>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</si>
  <si>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</si>
  <si>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</si>
  <si>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</si>
  <si>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</si>
  <si>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</si>
  <si>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</si>
  <si>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</si>
  <si>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</si>
  <si>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</si>
  <si>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</si>
  <si>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</si>
  <si>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</si>
  <si>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</si>
  <si>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</si>
  <si>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</si>
  <si>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</si>
  <si>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</si>
  <si>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</si>
  <si>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</si>
  <si>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</si>
  <si>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</si>
  <si>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</si>
  <si>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</si>
  <si>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</si>
  <si>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</si>
  <si>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</si>
  <si>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</si>
  <si>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</si>
  <si>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</si>
  <si>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</si>
  <si>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</si>
  <si>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</si>
  <si>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</si>
  <si>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</si>
  <si>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</si>
  <si>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</si>
  <si>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</si>
  <si>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</si>
  <si>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</si>
  <si>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</si>
  <si>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</si>
  <si>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</si>
  <si>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</si>
  <si>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</si>
  <si>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+ , -</t>
  </si>
  <si>
    <t>Уточненные бюджетные ассигнования на 2024 год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</si>
  <si>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</si>
  <si>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</si>
  <si>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09 1 05 00150</t>
  </si>
  <si>
    <t>620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</si>
  <si>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</si>
  <si>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</si>
  <si>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</si>
  <si>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</si>
  <si>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</si>
  <si>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</si>
  <si>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</si>
  <si>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</si>
  <si>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</si>
  <si>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</si>
  <si>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</si>
  <si>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</si>
  <si>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</si>
  <si>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</si>
  <si>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</si>
  <si>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</si>
  <si>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38 2 07 01000</t>
  </si>
  <si>
    <t>880</t>
  </si>
  <si>
    <t>Специальные расходы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</si>
  <si>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</si>
  <si>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</si>
  <si>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</si>
  <si>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</si>
  <si>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</si>
  <si>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</si>
  <si>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</si>
  <si>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</si>
  <si>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</si>
  <si>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</si>
  <si>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38 2 02 00000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</si>
  <si>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</si>
  <si>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</si>
  <si>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Приложение № 10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26.12.2024 №229-р  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</si>
</sst>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2" fontId="9" fillId="0" borderId="2" xfId="9" applyNumberFormat="1" applyFont="1" applyAlignment="1" applyProtection="1">
      <alignment horizontal="center" vertical="top" wrapText="1"/>
    </xf>
    <xf numFmtId="4" fontId="9" fillId="0" borderId="2" xfId="9" applyNumberFormat="1" applyFont="1" applyAlignment="1" applyProtection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9" fillId="0" borderId="6" xfId="9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9" fontId="8" fillId="0" borderId="9" xfId="12" applyNumberFormat="1" applyFont="1" applyBorder="1" applyAlignment="1" applyProtection="1">
      <alignment horizontal="center" vertical="top" wrapText="1"/>
    </xf>
    <xf numFmtId="4" fontId="8" fillId="2" borderId="10" xfId="13" applyNumberFormat="1" applyFont="1" applyBorder="1" applyAlignment="1" applyProtection="1">
      <alignment horizontal="right" vertical="top" shrinkToFit="1"/>
    </xf>
    <xf numFmtId="4" fontId="8" fillId="2" borderId="11" xfId="13" applyNumberFormat="1" applyFont="1" applyBorder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7"/>
  <sheetViews>
    <sheetView tabSelected="1" zoomScaleSheetLayoutView="100" workbookViewId="0">
      <pane ySplit="7" topLeftCell="A230" activePane="bottomLeft" state="frozen"/>
      <selection pane="bottomLeft" activeCell="B1" sqref="B1:F1"/>
    </sheetView>
  </sheetViews>
  <sheetFormatPr defaultRowHeight="15" outlineLevelRow="5"/>
  <cols>
    <col min="1" max="1" width="84.28515625" style="7" customWidth="1"/>
    <col min="2" max="2" width="15.28515625" style="7" customWidth="1"/>
    <col min="3" max="3" width="12.85546875" style="7" customWidth="1"/>
    <col min="4" max="4" width="16.7109375" style="7" hidden="1" customWidth="1"/>
    <col min="5" max="5" width="15.5703125" style="7" hidden="1" customWidth="1"/>
    <col min="6" max="6" width="15.85546875" style="7" customWidth="1"/>
    <col min="7" max="7" width="7.5703125" style="1" customWidth="1"/>
    <col min="8" max="8" width="5.5703125" style="1" customWidth="1"/>
    <col min="9" max="9" width="2.7109375" style="1" hidden="1" customWidth="1"/>
    <col min="10" max="10" width="9.140625" style="1" hidden="1" customWidth="1"/>
    <col min="11" max="16384" width="9.140625" style="1"/>
  </cols>
  <sheetData>
    <row r="1" spans="1:10" ht="138.75" customHeight="1">
      <c r="A1" s="3"/>
      <c r="B1" s="56" t="s">
        <v>406</v>
      </c>
      <c r="C1" s="56"/>
      <c r="D1" s="56"/>
      <c r="E1" s="56"/>
      <c r="F1" s="56"/>
      <c r="G1" s="10"/>
      <c r="H1" s="10"/>
      <c r="I1" s="10"/>
      <c r="J1" s="10"/>
    </row>
    <row r="2" spans="1:10" ht="12.75" customHeight="1">
      <c r="A2" s="4"/>
      <c r="B2" s="4"/>
      <c r="C2" s="4"/>
      <c r="D2" s="4"/>
      <c r="E2" s="4"/>
      <c r="F2" s="5"/>
      <c r="G2" s="2"/>
    </row>
    <row r="3" spans="1:10" ht="45.2" customHeight="1">
      <c r="A3" s="59" t="s">
        <v>267</v>
      </c>
      <c r="B3" s="60"/>
      <c r="C3" s="60"/>
      <c r="D3" s="60"/>
      <c r="E3" s="60"/>
      <c r="F3" s="60"/>
      <c r="G3" s="2"/>
    </row>
    <row r="4" spans="1:10" ht="12.75" customHeight="1">
      <c r="A4" s="61" t="s">
        <v>241</v>
      </c>
      <c r="B4" s="62"/>
      <c r="C4" s="62"/>
      <c r="D4" s="62"/>
      <c r="E4" s="62"/>
      <c r="F4" s="62"/>
      <c r="G4" s="2"/>
    </row>
    <row r="5" spans="1:10" s="12" customFormat="1" ht="15.75" customHeight="1">
      <c r="A5" s="63" t="s">
        <v>0</v>
      </c>
      <c r="B5" s="63" t="s">
        <v>1</v>
      </c>
      <c r="C5" s="63" t="s">
        <v>2</v>
      </c>
      <c r="D5" s="63" t="s">
        <v>329</v>
      </c>
      <c r="E5" s="65" t="s">
        <v>368</v>
      </c>
      <c r="F5" s="63" t="s">
        <v>369</v>
      </c>
      <c r="G5" s="11"/>
    </row>
    <row r="6" spans="1:10" s="12" customFormat="1" ht="46.5" customHeight="1">
      <c r="A6" s="64"/>
      <c r="B6" s="64"/>
      <c r="C6" s="64"/>
      <c r="D6" s="64"/>
      <c r="E6" s="66"/>
      <c r="F6" s="64"/>
      <c r="G6" s="11"/>
    </row>
    <row r="7" spans="1:10" s="24" customFormat="1" ht="16.5" customHeight="1">
      <c r="A7" s="22">
        <v>1</v>
      </c>
      <c r="B7" s="22">
        <v>2</v>
      </c>
      <c r="C7" s="22">
        <v>3</v>
      </c>
      <c r="D7" s="22">
        <v>4</v>
      </c>
      <c r="E7" s="22"/>
      <c r="F7" s="22">
        <v>4</v>
      </c>
      <c r="G7" s="23"/>
    </row>
    <row r="8" spans="1:10" s="12" customFormat="1" ht="43.5" customHeight="1">
      <c r="A8" s="13" t="s">
        <v>3</v>
      </c>
      <c r="B8" s="14" t="s">
        <v>4</v>
      </c>
      <c r="C8" s="14"/>
      <c r="D8" s="15">
        <f>D27+D9</f>
        <v>6906025.6799999997</v>
      </c>
      <c r="E8" s="41">
        <f>F8-D8</f>
        <v>0</v>
      </c>
      <c r="F8" s="15">
        <f>F27+F9</f>
        <v>6906025.6799999997</v>
      </c>
      <c r="G8" s="11"/>
    </row>
    <row r="9" spans="1:10" s="12" customFormat="1" ht="21" customHeight="1">
      <c r="A9" s="9" t="s">
        <v>259</v>
      </c>
      <c r="B9" s="16" t="s">
        <v>260</v>
      </c>
      <c r="C9" s="14"/>
      <c r="D9" s="15">
        <f>D10+D23</f>
        <v>5946025.6799999997</v>
      </c>
      <c r="E9" s="41">
        <f t="shared" ref="E9:E72" si="0">F9-D9</f>
        <v>0</v>
      </c>
      <c r="F9" s="15">
        <f>F10+F23</f>
        <v>5946025.6799999997</v>
      </c>
      <c r="G9" s="11"/>
    </row>
    <row r="10" spans="1:10" s="12" customFormat="1" ht="30.75" customHeight="1">
      <c r="A10" s="9" t="s">
        <v>254</v>
      </c>
      <c r="B10" s="17" t="s">
        <v>256</v>
      </c>
      <c r="C10" s="17"/>
      <c r="D10" s="18">
        <f>D11+D14+D17+D20</f>
        <v>1577230.34</v>
      </c>
      <c r="E10" s="41">
        <f t="shared" si="0"/>
        <v>151000</v>
      </c>
      <c r="F10" s="18">
        <f>F11+F14+F17+F20</f>
        <v>1728230.34</v>
      </c>
      <c r="G10" s="11"/>
    </row>
    <row r="11" spans="1:10" s="12" customFormat="1" ht="18" customHeight="1">
      <c r="A11" s="9" t="s">
        <v>255</v>
      </c>
      <c r="B11" s="17" t="s">
        <v>257</v>
      </c>
      <c r="C11" s="17"/>
      <c r="D11" s="18">
        <f>D12</f>
        <v>780521.68</v>
      </c>
      <c r="E11" s="41">
        <f t="shared" si="0"/>
        <v>0</v>
      </c>
      <c r="F11" s="18">
        <f>F12</f>
        <v>780521.68</v>
      </c>
      <c r="G11" s="11"/>
    </row>
    <row r="12" spans="1:10" s="12" customFormat="1" ht="21" customHeight="1">
      <c r="A12" s="9" t="s">
        <v>11</v>
      </c>
      <c r="B12" s="17" t="s">
        <v>257</v>
      </c>
      <c r="C12" s="17" t="s">
        <v>12</v>
      </c>
      <c r="D12" s="18">
        <f>D13</f>
        <v>780521.68</v>
      </c>
      <c r="E12" s="41">
        <f t="shared" si="0"/>
        <v>0</v>
      </c>
      <c r="F12" s="18">
        <f>F13</f>
        <v>780521.68</v>
      </c>
      <c r="G12" s="11"/>
    </row>
    <row r="13" spans="1:10" s="12" customFormat="1" ht="33.75" customHeight="1">
      <c r="A13" s="9" t="s">
        <v>13</v>
      </c>
      <c r="B13" s="17" t="s">
        <v>257</v>
      </c>
      <c r="C13" s="17" t="s">
        <v>14</v>
      </c>
      <c r="D13" s="18">
        <v>780521.68</v>
      </c>
      <c r="E13" s="41">
        <f t="shared" si="0"/>
        <v>0</v>
      </c>
      <c r="F13" s="18">
        <v>780521.68</v>
      </c>
      <c r="G13" s="11"/>
    </row>
    <row r="14" spans="1:10" s="12" customFormat="1" ht="33.75" hidden="1" customHeight="1">
      <c r="A14" s="9" t="s">
        <v>261</v>
      </c>
      <c r="B14" s="17" t="s">
        <v>258</v>
      </c>
      <c r="C14" s="17"/>
      <c r="D14" s="18">
        <f>D15</f>
        <v>0</v>
      </c>
      <c r="E14" s="41">
        <f t="shared" si="0"/>
        <v>0</v>
      </c>
      <c r="F14" s="18">
        <f>F15</f>
        <v>0</v>
      </c>
      <c r="G14" s="11"/>
    </row>
    <row r="15" spans="1:10" s="12" customFormat="1" ht="21.75" hidden="1" customHeight="1">
      <c r="A15" s="9" t="s">
        <v>29</v>
      </c>
      <c r="B15" s="17" t="s">
        <v>258</v>
      </c>
      <c r="C15" s="17" t="s">
        <v>30</v>
      </c>
      <c r="D15" s="18">
        <f>D16</f>
        <v>0</v>
      </c>
      <c r="E15" s="41">
        <f t="shared" si="0"/>
        <v>0</v>
      </c>
      <c r="F15" s="18">
        <f>F16</f>
        <v>0</v>
      </c>
      <c r="G15" s="11"/>
    </row>
    <row r="16" spans="1:10" s="12" customFormat="1" ht="31.5" hidden="1" customHeight="1">
      <c r="A16" s="9" t="s">
        <v>248</v>
      </c>
      <c r="B16" s="17" t="s">
        <v>258</v>
      </c>
      <c r="C16" s="17" t="s">
        <v>247</v>
      </c>
      <c r="D16" s="18">
        <v>0</v>
      </c>
      <c r="E16" s="41">
        <f t="shared" si="0"/>
        <v>0</v>
      </c>
      <c r="F16" s="18">
        <v>0</v>
      </c>
      <c r="G16" s="11"/>
    </row>
    <row r="17" spans="1:7" s="12" customFormat="1" ht="20.25" customHeight="1">
      <c r="A17" s="9" t="s">
        <v>317</v>
      </c>
      <c r="B17" s="17" t="s">
        <v>319</v>
      </c>
      <c r="C17" s="17"/>
      <c r="D17" s="18">
        <f>D18</f>
        <v>796708.66</v>
      </c>
      <c r="E17" s="41">
        <f t="shared" si="0"/>
        <v>151000</v>
      </c>
      <c r="F17" s="18">
        <f>F18</f>
        <v>947708.66</v>
      </c>
      <c r="G17" s="11"/>
    </row>
    <row r="18" spans="1:7" s="12" customFormat="1" ht="17.25" customHeight="1">
      <c r="A18" s="9" t="s">
        <v>11</v>
      </c>
      <c r="B18" s="17" t="s">
        <v>319</v>
      </c>
      <c r="C18" s="17" t="s">
        <v>12</v>
      </c>
      <c r="D18" s="18">
        <f>D19</f>
        <v>796708.66</v>
      </c>
      <c r="E18" s="41">
        <f t="shared" si="0"/>
        <v>151000</v>
      </c>
      <c r="F18" s="18">
        <f>F19</f>
        <v>947708.66</v>
      </c>
      <c r="G18" s="11"/>
    </row>
    <row r="19" spans="1:7" s="12" customFormat="1" ht="32.25" customHeight="1">
      <c r="A19" s="9" t="s">
        <v>13</v>
      </c>
      <c r="B19" s="17" t="s">
        <v>319</v>
      </c>
      <c r="C19" s="17" t="s">
        <v>14</v>
      </c>
      <c r="D19" s="18">
        <v>796708.66</v>
      </c>
      <c r="E19" s="41">
        <f t="shared" si="0"/>
        <v>151000</v>
      </c>
      <c r="F19" s="18">
        <v>947708.66</v>
      </c>
      <c r="G19" s="11"/>
    </row>
    <row r="20" spans="1:7" s="12" customFormat="1" ht="20.25" hidden="1" customHeight="1">
      <c r="A20" s="9" t="s">
        <v>318</v>
      </c>
      <c r="B20" s="17" t="s">
        <v>320</v>
      </c>
      <c r="C20" s="17"/>
      <c r="D20" s="18">
        <f>D21</f>
        <v>0</v>
      </c>
      <c r="E20" s="42">
        <f t="shared" si="0"/>
        <v>0</v>
      </c>
      <c r="F20" s="18">
        <f>F21</f>
        <v>0</v>
      </c>
      <c r="G20" s="11"/>
    </row>
    <row r="21" spans="1:7" s="12" customFormat="1" ht="19.5" hidden="1" customHeight="1">
      <c r="A21" s="9" t="s">
        <v>11</v>
      </c>
      <c r="B21" s="17" t="s">
        <v>320</v>
      </c>
      <c r="C21" s="17" t="s">
        <v>12</v>
      </c>
      <c r="D21" s="18">
        <f>D22</f>
        <v>0</v>
      </c>
      <c r="E21" s="42">
        <f t="shared" si="0"/>
        <v>0</v>
      </c>
      <c r="F21" s="18">
        <f>F22</f>
        <v>0</v>
      </c>
      <c r="G21" s="11"/>
    </row>
    <row r="22" spans="1:7" s="12" customFormat="1" ht="31.5" hidden="1" customHeight="1">
      <c r="A22" s="9" t="s">
        <v>13</v>
      </c>
      <c r="B22" s="17" t="s">
        <v>320</v>
      </c>
      <c r="C22" s="17" t="s">
        <v>14</v>
      </c>
      <c r="D22" s="18">
        <v>0</v>
      </c>
      <c r="E22" s="42">
        <f t="shared" si="0"/>
        <v>0</v>
      </c>
      <c r="F22" s="18">
        <v>0</v>
      </c>
      <c r="G22" s="11"/>
    </row>
    <row r="23" spans="1:7" s="12" customFormat="1" ht="22.5" customHeight="1">
      <c r="A23" s="37" t="s">
        <v>73</v>
      </c>
      <c r="B23" s="17" t="s">
        <v>365</v>
      </c>
      <c r="C23" s="17"/>
      <c r="D23" s="18">
        <f>D24</f>
        <v>4368795.34</v>
      </c>
      <c r="E23" s="42">
        <f t="shared" si="0"/>
        <v>-151000</v>
      </c>
      <c r="F23" s="18">
        <f>F24</f>
        <v>4217795.34</v>
      </c>
      <c r="G23" s="11"/>
    </row>
    <row r="24" spans="1:7" s="12" customFormat="1" ht="31.5" customHeight="1">
      <c r="A24" s="37" t="s">
        <v>366</v>
      </c>
      <c r="B24" s="17" t="s">
        <v>367</v>
      </c>
      <c r="C24" s="17"/>
      <c r="D24" s="18">
        <f>D25</f>
        <v>4368795.34</v>
      </c>
      <c r="E24" s="42">
        <f t="shared" si="0"/>
        <v>-151000</v>
      </c>
      <c r="F24" s="18">
        <f>F25</f>
        <v>4217795.34</v>
      </c>
      <c r="G24" s="11"/>
    </row>
    <row r="25" spans="1:7" s="12" customFormat="1" ht="21" customHeight="1">
      <c r="A25" s="38" t="s">
        <v>29</v>
      </c>
      <c r="B25" s="17" t="s">
        <v>367</v>
      </c>
      <c r="C25" s="17" t="s">
        <v>30</v>
      </c>
      <c r="D25" s="18">
        <f>D26</f>
        <v>4368795.34</v>
      </c>
      <c r="E25" s="42">
        <f t="shared" si="0"/>
        <v>-151000</v>
      </c>
      <c r="F25" s="18">
        <f>F26</f>
        <v>4217795.34</v>
      </c>
      <c r="G25" s="11"/>
    </row>
    <row r="26" spans="1:7" s="12" customFormat="1" ht="18.75" customHeight="1">
      <c r="A26" s="38" t="s">
        <v>31</v>
      </c>
      <c r="B26" s="17" t="s">
        <v>367</v>
      </c>
      <c r="C26" s="17" t="s">
        <v>32</v>
      </c>
      <c r="D26" s="18">
        <v>4368795.34</v>
      </c>
      <c r="E26" s="42">
        <f t="shared" si="0"/>
        <v>-151000</v>
      </c>
      <c r="F26" s="18">
        <v>4217795.34</v>
      </c>
      <c r="G26" s="11"/>
    </row>
    <row r="27" spans="1:7" s="12" customFormat="1" ht="33" customHeight="1" outlineLevel="1">
      <c r="A27" s="9" t="s">
        <v>5</v>
      </c>
      <c r="B27" s="17" t="s">
        <v>6</v>
      </c>
      <c r="C27" s="17"/>
      <c r="D27" s="19">
        <f>D28+D35</f>
        <v>960000</v>
      </c>
      <c r="E27" s="42">
        <f t="shared" si="0"/>
        <v>0</v>
      </c>
      <c r="F27" s="19">
        <f>F28+F35</f>
        <v>960000</v>
      </c>
      <c r="G27" s="11"/>
    </row>
    <row r="28" spans="1:7" s="12" customFormat="1" ht="30" outlineLevel="2">
      <c r="A28" s="9" t="s">
        <v>7</v>
      </c>
      <c r="B28" s="17" t="s">
        <v>8</v>
      </c>
      <c r="C28" s="17"/>
      <c r="D28" s="19">
        <f>D29+D32</f>
        <v>160000</v>
      </c>
      <c r="E28" s="42">
        <f t="shared" si="0"/>
        <v>0</v>
      </c>
      <c r="F28" s="19">
        <f>F29+F32</f>
        <v>160000</v>
      </c>
      <c r="G28" s="11"/>
    </row>
    <row r="29" spans="1:7" s="12" customFormat="1" outlineLevel="3">
      <c r="A29" s="9" t="s">
        <v>9</v>
      </c>
      <c r="B29" s="17" t="s">
        <v>10</v>
      </c>
      <c r="C29" s="17"/>
      <c r="D29" s="19">
        <f>D30</f>
        <v>67376.460000000006</v>
      </c>
      <c r="E29" s="42">
        <f t="shared" si="0"/>
        <v>0</v>
      </c>
      <c r="F29" s="19">
        <f>F30</f>
        <v>67376.460000000006</v>
      </c>
      <c r="G29" s="11"/>
    </row>
    <row r="30" spans="1:7" s="12" customFormat="1" ht="21.75" customHeight="1" outlineLevel="4">
      <c r="A30" s="9" t="s">
        <v>11</v>
      </c>
      <c r="B30" s="17" t="s">
        <v>10</v>
      </c>
      <c r="C30" s="17" t="s">
        <v>12</v>
      </c>
      <c r="D30" s="19">
        <f>D31</f>
        <v>67376.460000000006</v>
      </c>
      <c r="E30" s="42">
        <f t="shared" si="0"/>
        <v>0</v>
      </c>
      <c r="F30" s="19">
        <f>F31</f>
        <v>67376.460000000006</v>
      </c>
      <c r="G30" s="11"/>
    </row>
    <row r="31" spans="1:7" s="12" customFormat="1" ht="30" outlineLevel="5">
      <c r="A31" s="9" t="s">
        <v>13</v>
      </c>
      <c r="B31" s="17" t="s">
        <v>10</v>
      </c>
      <c r="C31" s="17" t="s">
        <v>14</v>
      </c>
      <c r="D31" s="19">
        <v>67376.460000000006</v>
      </c>
      <c r="E31" s="42">
        <f t="shared" si="0"/>
        <v>0</v>
      </c>
      <c r="F31" s="19">
        <v>67376.460000000006</v>
      </c>
      <c r="G31" s="11"/>
    </row>
    <row r="32" spans="1:7" s="12" customFormat="1" ht="21.75" customHeight="1" outlineLevel="5">
      <c r="A32" s="29" t="s">
        <v>334</v>
      </c>
      <c r="B32" s="30" t="s">
        <v>321</v>
      </c>
      <c r="C32" s="17"/>
      <c r="D32" s="19">
        <f>D33</f>
        <v>92623.54</v>
      </c>
      <c r="E32" s="42">
        <f t="shared" si="0"/>
        <v>0</v>
      </c>
      <c r="F32" s="19">
        <f>F33</f>
        <v>92623.54</v>
      </c>
      <c r="G32" s="11"/>
    </row>
    <row r="33" spans="1:7" s="12" customFormat="1" outlineLevel="5">
      <c r="A33" s="9" t="s">
        <v>29</v>
      </c>
      <c r="B33" s="30" t="s">
        <v>321</v>
      </c>
      <c r="C33" s="17" t="s">
        <v>30</v>
      </c>
      <c r="D33" s="19">
        <f>D34</f>
        <v>92623.54</v>
      </c>
      <c r="E33" s="42">
        <f t="shared" si="0"/>
        <v>0</v>
      </c>
      <c r="F33" s="19">
        <f>F34</f>
        <v>92623.54</v>
      </c>
      <c r="G33" s="11"/>
    </row>
    <row r="34" spans="1:7" s="12" customFormat="1" ht="35.25" customHeight="1" outlineLevel="5">
      <c r="A34" s="9" t="s">
        <v>248</v>
      </c>
      <c r="B34" s="30" t="s">
        <v>321</v>
      </c>
      <c r="C34" s="17" t="s">
        <v>247</v>
      </c>
      <c r="D34" s="19">
        <v>92623.54</v>
      </c>
      <c r="E34" s="42">
        <f t="shared" si="0"/>
        <v>0</v>
      </c>
      <c r="F34" s="19">
        <v>92623.54</v>
      </c>
      <c r="G34" s="11"/>
    </row>
    <row r="35" spans="1:7" s="12" customFormat="1" ht="45" outlineLevel="2">
      <c r="A35" s="9" t="s">
        <v>15</v>
      </c>
      <c r="B35" s="17" t="s">
        <v>16</v>
      </c>
      <c r="C35" s="17"/>
      <c r="D35" s="19">
        <f>D36</f>
        <v>800000</v>
      </c>
      <c r="E35" s="42">
        <f t="shared" si="0"/>
        <v>0</v>
      </c>
      <c r="F35" s="19">
        <f>F36</f>
        <v>800000</v>
      </c>
      <c r="G35" s="11"/>
    </row>
    <row r="36" spans="1:7" s="12" customFormat="1" ht="35.25" customHeight="1" outlineLevel="3">
      <c r="A36" s="9" t="s">
        <v>17</v>
      </c>
      <c r="B36" s="17" t="s">
        <v>18</v>
      </c>
      <c r="C36" s="17"/>
      <c r="D36" s="19">
        <f>D37</f>
        <v>800000</v>
      </c>
      <c r="E36" s="42">
        <f t="shared" si="0"/>
        <v>0</v>
      </c>
      <c r="F36" s="19">
        <f>F37</f>
        <v>800000</v>
      </c>
      <c r="G36" s="11"/>
    </row>
    <row r="37" spans="1:7" s="12" customFormat="1" outlineLevel="4">
      <c r="A37" s="9" t="s">
        <v>11</v>
      </c>
      <c r="B37" s="17" t="s">
        <v>18</v>
      </c>
      <c r="C37" s="17" t="s">
        <v>12</v>
      </c>
      <c r="D37" s="19">
        <f>D38</f>
        <v>800000</v>
      </c>
      <c r="E37" s="42">
        <f t="shared" si="0"/>
        <v>0</v>
      </c>
      <c r="F37" s="19">
        <f>F38</f>
        <v>800000</v>
      </c>
      <c r="G37" s="11"/>
    </row>
    <row r="38" spans="1:7" s="12" customFormat="1" ht="30" outlineLevel="5">
      <c r="A38" s="9" t="s">
        <v>13</v>
      </c>
      <c r="B38" s="17" t="s">
        <v>18</v>
      </c>
      <c r="C38" s="17" t="s">
        <v>14</v>
      </c>
      <c r="D38" s="19">
        <v>800000</v>
      </c>
      <c r="E38" s="42">
        <f t="shared" si="0"/>
        <v>0</v>
      </c>
      <c r="F38" s="19">
        <v>800000</v>
      </c>
      <c r="G38" s="11"/>
    </row>
    <row r="39" spans="1:7" s="12" customFormat="1" ht="28.5">
      <c r="A39" s="13" t="s">
        <v>19</v>
      </c>
      <c r="B39" s="14" t="s">
        <v>20</v>
      </c>
      <c r="C39" s="14"/>
      <c r="D39" s="15">
        <f>D40+D57+D65</f>
        <v>5747614.9299999997</v>
      </c>
      <c r="E39" s="42">
        <f t="shared" si="0"/>
        <v>0</v>
      </c>
      <c r="F39" s="15">
        <f>F40+F57+F65</f>
        <v>5747614.9299999997</v>
      </c>
      <c r="G39" s="11"/>
    </row>
    <row r="40" spans="1:7" s="12" customFormat="1" ht="33.75" customHeight="1" outlineLevel="1">
      <c r="A40" s="9" t="s">
        <v>21</v>
      </c>
      <c r="B40" s="17" t="s">
        <v>22</v>
      </c>
      <c r="C40" s="17"/>
      <c r="D40" s="19">
        <f>D41+D51</f>
        <v>1800000</v>
      </c>
      <c r="E40" s="42">
        <f t="shared" si="0"/>
        <v>0</v>
      </c>
      <c r="F40" s="19">
        <f>F41+F51</f>
        <v>1800000</v>
      </c>
      <c r="G40" s="11"/>
    </row>
    <row r="41" spans="1:7" s="12" customFormat="1" ht="48.75" hidden="1" customHeight="1" outlineLevel="2">
      <c r="A41" s="9" t="s">
        <v>262</v>
      </c>
      <c r="B41" s="17" t="s">
        <v>23</v>
      </c>
      <c r="C41" s="17"/>
      <c r="D41" s="19">
        <f>D42+D45+D48</f>
        <v>0</v>
      </c>
      <c r="E41" s="42">
        <f t="shared" si="0"/>
        <v>0</v>
      </c>
      <c r="F41" s="19">
        <f>F42+F45+F48</f>
        <v>0</v>
      </c>
      <c r="G41" s="11"/>
    </row>
    <row r="42" spans="1:7" s="12" customFormat="1" ht="33" hidden="1" customHeight="1" outlineLevel="3">
      <c r="A42" s="9" t="s">
        <v>266</v>
      </c>
      <c r="B42" s="17" t="s">
        <v>24</v>
      </c>
      <c r="C42" s="17"/>
      <c r="D42" s="19">
        <f>D43</f>
        <v>0</v>
      </c>
      <c r="E42" s="42">
        <f t="shared" si="0"/>
        <v>0</v>
      </c>
      <c r="F42" s="19">
        <f>F43</f>
        <v>0</v>
      </c>
      <c r="G42" s="11"/>
    </row>
    <row r="43" spans="1:7" s="12" customFormat="1" hidden="1" outlineLevel="4">
      <c r="A43" s="9" t="s">
        <v>11</v>
      </c>
      <c r="B43" s="17" t="s">
        <v>24</v>
      </c>
      <c r="C43" s="17" t="s">
        <v>12</v>
      </c>
      <c r="D43" s="19">
        <f>D44</f>
        <v>0</v>
      </c>
      <c r="E43" s="42">
        <f t="shared" si="0"/>
        <v>0</v>
      </c>
      <c r="F43" s="19">
        <f>F44</f>
        <v>0</v>
      </c>
      <c r="G43" s="11"/>
    </row>
    <row r="44" spans="1:7" s="12" customFormat="1" ht="30" hidden="1" outlineLevel="5">
      <c r="A44" s="9" t="s">
        <v>13</v>
      </c>
      <c r="B44" s="17" t="s">
        <v>24</v>
      </c>
      <c r="C44" s="17" t="s">
        <v>14</v>
      </c>
      <c r="D44" s="19">
        <v>0</v>
      </c>
      <c r="E44" s="42">
        <f t="shared" si="0"/>
        <v>0</v>
      </c>
      <c r="F44" s="19">
        <v>0</v>
      </c>
      <c r="G44" s="11"/>
    </row>
    <row r="45" spans="1:7" s="12" customFormat="1" ht="30" hidden="1" outlineLevel="3">
      <c r="A45" s="9" t="s">
        <v>25</v>
      </c>
      <c r="B45" s="17" t="s">
        <v>26</v>
      </c>
      <c r="C45" s="17"/>
      <c r="D45" s="19">
        <f>D46</f>
        <v>0</v>
      </c>
      <c r="E45" s="42">
        <f t="shared" si="0"/>
        <v>0</v>
      </c>
      <c r="F45" s="19">
        <f>F46</f>
        <v>0</v>
      </c>
      <c r="G45" s="11"/>
    </row>
    <row r="46" spans="1:7" s="12" customFormat="1" hidden="1" outlineLevel="4">
      <c r="A46" s="9" t="s">
        <v>11</v>
      </c>
      <c r="B46" s="17" t="s">
        <v>26</v>
      </c>
      <c r="C46" s="17" t="s">
        <v>12</v>
      </c>
      <c r="D46" s="19">
        <f>D47</f>
        <v>0</v>
      </c>
      <c r="E46" s="42">
        <f t="shared" si="0"/>
        <v>0</v>
      </c>
      <c r="F46" s="19">
        <f>F47</f>
        <v>0</v>
      </c>
      <c r="G46" s="11"/>
    </row>
    <row r="47" spans="1:7" s="12" customFormat="1" ht="30" hidden="1" outlineLevel="5">
      <c r="A47" s="9" t="s">
        <v>13</v>
      </c>
      <c r="B47" s="17" t="s">
        <v>26</v>
      </c>
      <c r="C47" s="17" t="s">
        <v>14</v>
      </c>
      <c r="D47" s="19">
        <v>0</v>
      </c>
      <c r="E47" s="42">
        <f t="shared" si="0"/>
        <v>0</v>
      </c>
      <c r="F47" s="19">
        <v>0</v>
      </c>
      <c r="G47" s="11"/>
    </row>
    <row r="48" spans="1:7" s="12" customFormat="1" ht="30" hidden="1" customHeight="1" outlineLevel="3">
      <c r="A48" s="27" t="s">
        <v>27</v>
      </c>
      <c r="B48" s="28" t="s">
        <v>28</v>
      </c>
      <c r="C48" s="28"/>
      <c r="D48" s="35">
        <f>D49</f>
        <v>0</v>
      </c>
      <c r="E48" s="42">
        <f t="shared" si="0"/>
        <v>0</v>
      </c>
      <c r="F48" s="35">
        <f>F49</f>
        <v>0</v>
      </c>
      <c r="G48" s="11"/>
    </row>
    <row r="49" spans="1:7" s="12" customFormat="1" ht="15" hidden="1" customHeight="1" outlineLevel="4">
      <c r="A49" s="27" t="s">
        <v>29</v>
      </c>
      <c r="B49" s="28" t="s">
        <v>28</v>
      </c>
      <c r="C49" s="28" t="s">
        <v>30</v>
      </c>
      <c r="D49" s="35">
        <f>D50</f>
        <v>0</v>
      </c>
      <c r="E49" s="42">
        <f t="shared" si="0"/>
        <v>0</v>
      </c>
      <c r="F49" s="35">
        <f>F50</f>
        <v>0</v>
      </c>
      <c r="G49" s="11"/>
    </row>
    <row r="50" spans="1:7" s="12" customFormat="1" ht="15" hidden="1" customHeight="1" outlineLevel="5">
      <c r="A50" s="27" t="s">
        <v>31</v>
      </c>
      <c r="B50" s="28" t="s">
        <v>28</v>
      </c>
      <c r="C50" s="28" t="s">
        <v>32</v>
      </c>
      <c r="D50" s="35"/>
      <c r="E50" s="42">
        <f t="shared" si="0"/>
        <v>0</v>
      </c>
      <c r="F50" s="35"/>
      <c r="G50" s="11"/>
    </row>
    <row r="51" spans="1:7" s="12" customFormat="1" ht="20.25" customHeight="1" outlineLevel="2" collapsed="1">
      <c r="A51" s="9" t="s">
        <v>33</v>
      </c>
      <c r="B51" s="17" t="s">
        <v>34</v>
      </c>
      <c r="C51" s="17"/>
      <c r="D51" s="19">
        <f>D52</f>
        <v>1800000</v>
      </c>
      <c r="E51" s="42">
        <f t="shared" si="0"/>
        <v>0</v>
      </c>
      <c r="F51" s="19">
        <f>F52</f>
        <v>1800000</v>
      </c>
      <c r="G51" s="11"/>
    </row>
    <row r="52" spans="1:7" s="12" customFormat="1" ht="30" outlineLevel="3">
      <c r="A52" s="9" t="s">
        <v>35</v>
      </c>
      <c r="B52" s="17" t="s">
        <v>36</v>
      </c>
      <c r="C52" s="17"/>
      <c r="D52" s="19">
        <f>D53+D55</f>
        <v>1800000</v>
      </c>
      <c r="E52" s="42">
        <f t="shared" si="0"/>
        <v>0</v>
      </c>
      <c r="F52" s="19">
        <f>F53+F55</f>
        <v>1800000</v>
      </c>
      <c r="G52" s="11"/>
    </row>
    <row r="53" spans="1:7" s="12" customFormat="1" ht="18" customHeight="1" outlineLevel="4">
      <c r="A53" s="9" t="s">
        <v>11</v>
      </c>
      <c r="B53" s="17" t="s">
        <v>36</v>
      </c>
      <c r="C53" s="17" t="s">
        <v>12</v>
      </c>
      <c r="D53" s="19">
        <f>D54</f>
        <v>1799039.13</v>
      </c>
      <c r="E53" s="42">
        <f t="shared" si="0"/>
        <v>0</v>
      </c>
      <c r="F53" s="19">
        <f>F54</f>
        <v>1799039.13</v>
      </c>
      <c r="G53" s="11"/>
    </row>
    <row r="54" spans="1:7" s="12" customFormat="1" ht="30" outlineLevel="5">
      <c r="A54" s="9" t="s">
        <v>13</v>
      </c>
      <c r="B54" s="17" t="s">
        <v>36</v>
      </c>
      <c r="C54" s="17" t="s">
        <v>14</v>
      </c>
      <c r="D54" s="19">
        <v>1799039.13</v>
      </c>
      <c r="E54" s="42">
        <f t="shared" si="0"/>
        <v>0</v>
      </c>
      <c r="F54" s="19">
        <v>1799039.13</v>
      </c>
      <c r="G54" s="11"/>
    </row>
    <row r="55" spans="1:7" s="12" customFormat="1" ht="15" customHeight="1" outlineLevel="5">
      <c r="A55" s="9" t="s">
        <v>29</v>
      </c>
      <c r="B55" s="17" t="s">
        <v>36</v>
      </c>
      <c r="C55" s="17" t="s">
        <v>30</v>
      </c>
      <c r="D55" s="19">
        <f>D56</f>
        <v>960.87</v>
      </c>
      <c r="E55" s="42">
        <f t="shared" si="0"/>
        <v>0</v>
      </c>
      <c r="F55" s="19">
        <f>F56</f>
        <v>960.87</v>
      </c>
      <c r="G55" s="11"/>
    </row>
    <row r="56" spans="1:7" s="12" customFormat="1" ht="15" customHeight="1" outlineLevel="5">
      <c r="A56" s="9" t="s">
        <v>31</v>
      </c>
      <c r="B56" s="17" t="s">
        <v>36</v>
      </c>
      <c r="C56" s="17" t="s">
        <v>32</v>
      </c>
      <c r="D56" s="19">
        <v>960.87</v>
      </c>
      <c r="E56" s="42">
        <f t="shared" si="0"/>
        <v>0</v>
      </c>
      <c r="F56" s="19">
        <v>960.87</v>
      </c>
      <c r="G56" s="11"/>
    </row>
    <row r="57" spans="1:7" s="12" customFormat="1" ht="30" outlineLevel="1">
      <c r="A57" s="9" t="s">
        <v>37</v>
      </c>
      <c r="B57" s="17" t="s">
        <v>38</v>
      </c>
      <c r="C57" s="17"/>
      <c r="D57" s="19">
        <f>D58</f>
        <v>2717870</v>
      </c>
      <c r="E57" s="42">
        <f t="shared" si="0"/>
        <v>0</v>
      </c>
      <c r="F57" s="19">
        <f>F58</f>
        <v>2717870</v>
      </c>
      <c r="G57" s="11"/>
    </row>
    <row r="58" spans="1:7" s="12" customFormat="1" ht="33.75" customHeight="1" outlineLevel="2">
      <c r="A58" s="9" t="s">
        <v>39</v>
      </c>
      <c r="B58" s="17" t="s">
        <v>40</v>
      </c>
      <c r="C58" s="17"/>
      <c r="D58" s="19">
        <f>D59+D62</f>
        <v>2717870</v>
      </c>
      <c r="E58" s="42">
        <f t="shared" si="0"/>
        <v>0</v>
      </c>
      <c r="F58" s="19">
        <f>F59+F62</f>
        <v>2717870</v>
      </c>
      <c r="G58" s="11"/>
    </row>
    <row r="59" spans="1:7" s="12" customFormat="1" ht="33.75" customHeight="1" outlineLevel="2">
      <c r="A59" s="9" t="s">
        <v>242</v>
      </c>
      <c r="B59" s="17" t="s">
        <v>243</v>
      </c>
      <c r="C59" s="17"/>
      <c r="D59" s="19">
        <f>D60</f>
        <v>575870</v>
      </c>
      <c r="E59" s="42">
        <f t="shared" si="0"/>
        <v>0</v>
      </c>
      <c r="F59" s="19">
        <f>F60</f>
        <v>575870</v>
      </c>
      <c r="G59" s="11"/>
    </row>
    <row r="60" spans="1:7" s="12" customFormat="1" ht="19.5" customHeight="1" outlineLevel="2">
      <c r="A60" s="9" t="s">
        <v>29</v>
      </c>
      <c r="B60" s="17" t="s">
        <v>243</v>
      </c>
      <c r="C60" s="17" t="s">
        <v>30</v>
      </c>
      <c r="D60" s="19">
        <f>D61</f>
        <v>575870</v>
      </c>
      <c r="E60" s="42">
        <f t="shared" si="0"/>
        <v>0</v>
      </c>
      <c r="F60" s="19">
        <f>F61</f>
        <v>575870</v>
      </c>
      <c r="G60" s="11"/>
    </row>
    <row r="61" spans="1:7" s="12" customFormat="1" ht="23.25" customHeight="1" outlineLevel="2">
      <c r="A61" s="9" t="s">
        <v>245</v>
      </c>
      <c r="B61" s="17" t="s">
        <v>243</v>
      </c>
      <c r="C61" s="17" t="s">
        <v>244</v>
      </c>
      <c r="D61" s="19">
        <v>575870</v>
      </c>
      <c r="E61" s="42">
        <f t="shared" si="0"/>
        <v>0</v>
      </c>
      <c r="F61" s="19">
        <v>575870</v>
      </c>
      <c r="G61" s="11"/>
    </row>
    <row r="62" spans="1:7" s="12" customFormat="1" outlineLevel="3">
      <c r="A62" s="9" t="s">
        <v>41</v>
      </c>
      <c r="B62" s="17" t="s">
        <v>42</v>
      </c>
      <c r="C62" s="17"/>
      <c r="D62" s="19">
        <f>D63</f>
        <v>2142000</v>
      </c>
      <c r="E62" s="42">
        <f t="shared" si="0"/>
        <v>0</v>
      </c>
      <c r="F62" s="19">
        <f>F63</f>
        <v>2142000</v>
      </c>
      <c r="G62" s="11"/>
    </row>
    <row r="63" spans="1:7" s="12" customFormat="1" outlineLevel="4">
      <c r="A63" s="9" t="s">
        <v>43</v>
      </c>
      <c r="B63" s="17" t="s">
        <v>42</v>
      </c>
      <c r="C63" s="17" t="s">
        <v>44</v>
      </c>
      <c r="D63" s="19">
        <f>D64</f>
        <v>2142000</v>
      </c>
      <c r="E63" s="42">
        <f t="shared" si="0"/>
        <v>0</v>
      </c>
      <c r="F63" s="19">
        <f>F64</f>
        <v>2142000</v>
      </c>
      <c r="G63" s="11"/>
    </row>
    <row r="64" spans="1:7" s="12" customFormat="1" ht="19.5" customHeight="1" outlineLevel="5">
      <c r="A64" s="9" t="s">
        <v>45</v>
      </c>
      <c r="B64" s="17" t="s">
        <v>42</v>
      </c>
      <c r="C64" s="17" t="s">
        <v>46</v>
      </c>
      <c r="D64" s="19">
        <v>2142000</v>
      </c>
      <c r="E64" s="42">
        <f t="shared" si="0"/>
        <v>0</v>
      </c>
      <c r="F64" s="19">
        <v>2142000</v>
      </c>
      <c r="G64" s="11"/>
    </row>
    <row r="65" spans="1:7" s="12" customFormat="1" ht="30" outlineLevel="1">
      <c r="A65" s="9" t="s">
        <v>47</v>
      </c>
      <c r="B65" s="17" t="s">
        <v>48</v>
      </c>
      <c r="C65" s="17"/>
      <c r="D65" s="19">
        <f>D70</f>
        <v>1229744.93</v>
      </c>
      <c r="E65" s="42">
        <f t="shared" si="0"/>
        <v>0</v>
      </c>
      <c r="F65" s="19">
        <f>F70</f>
        <v>1229744.93</v>
      </c>
      <c r="G65" s="11"/>
    </row>
    <row r="66" spans="1:7" s="12" customFormat="1" ht="15" hidden="1" customHeight="1" outlineLevel="2">
      <c r="A66" s="9" t="s">
        <v>49</v>
      </c>
      <c r="B66" s="17" t="s">
        <v>50</v>
      </c>
      <c r="C66" s="17"/>
      <c r="D66" s="19"/>
      <c r="E66" s="42">
        <f t="shared" si="0"/>
        <v>0</v>
      </c>
      <c r="F66" s="19"/>
      <c r="G66" s="11"/>
    </row>
    <row r="67" spans="1:7" s="12" customFormat="1" ht="15" hidden="1" customHeight="1" outlineLevel="3">
      <c r="A67" s="9" t="s">
        <v>51</v>
      </c>
      <c r="B67" s="17" t="s">
        <v>52</v>
      </c>
      <c r="C67" s="17"/>
      <c r="D67" s="19"/>
      <c r="E67" s="42">
        <f t="shared" si="0"/>
        <v>0</v>
      </c>
      <c r="F67" s="19"/>
      <c r="G67" s="11"/>
    </row>
    <row r="68" spans="1:7" s="12" customFormat="1" ht="15" hidden="1" customHeight="1" outlineLevel="4">
      <c r="A68" s="9" t="s">
        <v>11</v>
      </c>
      <c r="B68" s="17" t="s">
        <v>52</v>
      </c>
      <c r="C68" s="17" t="s">
        <v>12</v>
      </c>
      <c r="D68" s="19"/>
      <c r="E68" s="42">
        <f t="shared" si="0"/>
        <v>0</v>
      </c>
      <c r="F68" s="19"/>
      <c r="G68" s="11"/>
    </row>
    <row r="69" spans="1:7" s="12" customFormat="1" ht="30" hidden="1" customHeight="1" outlineLevel="5">
      <c r="A69" s="9" t="s">
        <v>13</v>
      </c>
      <c r="B69" s="17" t="s">
        <v>52</v>
      </c>
      <c r="C69" s="17" t="s">
        <v>14</v>
      </c>
      <c r="D69" s="19">
        <v>0</v>
      </c>
      <c r="E69" s="42">
        <f t="shared" si="0"/>
        <v>0</v>
      </c>
      <c r="F69" s="19">
        <v>0</v>
      </c>
      <c r="G69" s="11"/>
    </row>
    <row r="70" spans="1:7" s="12" customFormat="1" outlineLevel="5">
      <c r="A70" s="9" t="s">
        <v>49</v>
      </c>
      <c r="B70" s="17" t="s">
        <v>50</v>
      </c>
      <c r="C70" s="17"/>
      <c r="D70" s="19">
        <f>D71</f>
        <v>1229744.93</v>
      </c>
      <c r="E70" s="42">
        <f t="shared" si="0"/>
        <v>0</v>
      </c>
      <c r="F70" s="19">
        <f>F71</f>
        <v>1229744.93</v>
      </c>
      <c r="G70" s="11"/>
    </row>
    <row r="71" spans="1:7" s="12" customFormat="1" outlineLevel="5">
      <c r="A71" s="9" t="s">
        <v>51</v>
      </c>
      <c r="B71" s="17" t="s">
        <v>52</v>
      </c>
      <c r="C71" s="17"/>
      <c r="D71" s="19">
        <f>D72</f>
        <v>1229744.93</v>
      </c>
      <c r="E71" s="42">
        <f t="shared" si="0"/>
        <v>0</v>
      </c>
      <c r="F71" s="19">
        <f>F72</f>
        <v>1229744.93</v>
      </c>
      <c r="G71" s="11"/>
    </row>
    <row r="72" spans="1:7" s="12" customFormat="1" ht="20.25" customHeight="1" outlineLevel="5">
      <c r="A72" s="9" t="s">
        <v>11</v>
      </c>
      <c r="B72" s="17" t="s">
        <v>52</v>
      </c>
      <c r="C72" s="17" t="s">
        <v>12</v>
      </c>
      <c r="D72" s="19">
        <f>D73</f>
        <v>1229744.93</v>
      </c>
      <c r="E72" s="42">
        <f t="shared" si="0"/>
        <v>0</v>
      </c>
      <c r="F72" s="19">
        <f>F73</f>
        <v>1229744.93</v>
      </c>
      <c r="G72" s="11"/>
    </row>
    <row r="73" spans="1:7" s="12" customFormat="1" ht="30" outlineLevel="5">
      <c r="A73" s="9" t="s">
        <v>13</v>
      </c>
      <c r="B73" s="17" t="s">
        <v>52</v>
      </c>
      <c r="C73" s="17" t="s">
        <v>14</v>
      </c>
      <c r="D73" s="19">
        <v>1229744.93</v>
      </c>
      <c r="E73" s="42">
        <f t="shared" ref="E73:E137" si="1">F73-D73</f>
        <v>0</v>
      </c>
      <c r="F73" s="19">
        <v>1229744.93</v>
      </c>
      <c r="G73" s="11"/>
    </row>
    <row r="74" spans="1:7" s="12" customFormat="1" ht="28.5">
      <c r="A74" s="13" t="s">
        <v>53</v>
      </c>
      <c r="B74" s="14" t="s">
        <v>54</v>
      </c>
      <c r="C74" s="14"/>
      <c r="D74" s="15">
        <f>D75+D118+D130</f>
        <v>158739649.91999999</v>
      </c>
      <c r="E74" s="42">
        <f t="shared" si="1"/>
        <v>1999438.6699999869</v>
      </c>
      <c r="F74" s="15">
        <f>F75+F118+F130</f>
        <v>160739088.58999997</v>
      </c>
      <c r="G74" s="11"/>
    </row>
    <row r="75" spans="1:7" s="12" customFormat="1" outlineLevel="1">
      <c r="A75" s="9" t="s">
        <v>55</v>
      </c>
      <c r="B75" s="17" t="s">
        <v>56</v>
      </c>
      <c r="C75" s="17"/>
      <c r="D75" s="19">
        <f>D76+D83+D87+D95</f>
        <v>72458094.319999993</v>
      </c>
      <c r="E75" s="42">
        <f t="shared" si="1"/>
        <v>1945951.75</v>
      </c>
      <c r="F75" s="19">
        <f>F76+F83+F87+F95</f>
        <v>74404046.069999993</v>
      </c>
      <c r="G75" s="11"/>
    </row>
    <row r="76" spans="1:7" s="12" customFormat="1" ht="21.75" customHeight="1" outlineLevel="2">
      <c r="A76" s="9" t="s">
        <v>57</v>
      </c>
      <c r="B76" s="17" t="s">
        <v>58</v>
      </c>
      <c r="C76" s="17"/>
      <c r="D76" s="19">
        <f>D77+D80</f>
        <v>2036117.24</v>
      </c>
      <c r="E76" s="42">
        <f t="shared" si="1"/>
        <v>-42758.659999999916</v>
      </c>
      <c r="F76" s="19">
        <f>F77+F80</f>
        <v>1993358.58</v>
      </c>
      <c r="G76" s="11"/>
    </row>
    <row r="77" spans="1:7" s="12" customFormat="1" outlineLevel="3">
      <c r="A77" s="9" t="s">
        <v>59</v>
      </c>
      <c r="B77" s="17" t="s">
        <v>60</v>
      </c>
      <c r="C77" s="17"/>
      <c r="D77" s="19">
        <f>D78</f>
        <v>149000</v>
      </c>
      <c r="E77" s="42">
        <f t="shared" si="1"/>
        <v>-42758.66</v>
      </c>
      <c r="F77" s="19">
        <f>F78</f>
        <v>106241.34</v>
      </c>
      <c r="G77" s="11"/>
    </row>
    <row r="78" spans="1:7" s="12" customFormat="1" ht="19.5" customHeight="1" outlineLevel="4">
      <c r="A78" s="9" t="s">
        <v>11</v>
      </c>
      <c r="B78" s="17" t="s">
        <v>60</v>
      </c>
      <c r="C78" s="17" t="s">
        <v>12</v>
      </c>
      <c r="D78" s="19">
        <f>D79</f>
        <v>149000</v>
      </c>
      <c r="E78" s="42">
        <f t="shared" si="1"/>
        <v>-42758.66</v>
      </c>
      <c r="F78" s="19">
        <f>F79</f>
        <v>106241.34</v>
      </c>
      <c r="G78" s="11"/>
    </row>
    <row r="79" spans="1:7" s="12" customFormat="1" ht="30" outlineLevel="5">
      <c r="A79" s="9" t="s">
        <v>13</v>
      </c>
      <c r="B79" s="17" t="s">
        <v>60</v>
      </c>
      <c r="C79" s="17" t="s">
        <v>14</v>
      </c>
      <c r="D79" s="19">
        <v>149000</v>
      </c>
      <c r="E79" s="42">
        <f t="shared" si="1"/>
        <v>-42758.66</v>
      </c>
      <c r="F79" s="19">
        <v>106241.34</v>
      </c>
      <c r="G79" s="11"/>
    </row>
    <row r="80" spans="1:7" s="12" customFormat="1" outlineLevel="3">
      <c r="A80" s="9" t="s">
        <v>61</v>
      </c>
      <c r="B80" s="17" t="s">
        <v>62</v>
      </c>
      <c r="C80" s="17"/>
      <c r="D80" s="19">
        <f>D81</f>
        <v>1887117.24</v>
      </c>
      <c r="E80" s="42">
        <f t="shared" si="1"/>
        <v>0</v>
      </c>
      <c r="F80" s="19">
        <f>F81</f>
        <v>1887117.24</v>
      </c>
      <c r="G80" s="11"/>
    </row>
    <row r="81" spans="1:7" s="12" customFormat="1" ht="18.75" customHeight="1" outlineLevel="4">
      <c r="A81" s="9" t="s">
        <v>11</v>
      </c>
      <c r="B81" s="17" t="s">
        <v>62</v>
      </c>
      <c r="C81" s="17" t="s">
        <v>12</v>
      </c>
      <c r="D81" s="19">
        <f>D82</f>
        <v>1887117.24</v>
      </c>
      <c r="E81" s="42">
        <f t="shared" si="1"/>
        <v>0</v>
      </c>
      <c r="F81" s="19">
        <f>F82</f>
        <v>1887117.24</v>
      </c>
      <c r="G81" s="11"/>
    </row>
    <row r="82" spans="1:7" s="12" customFormat="1" ht="30" outlineLevel="5">
      <c r="A82" s="9" t="s">
        <v>13</v>
      </c>
      <c r="B82" s="17" t="s">
        <v>62</v>
      </c>
      <c r="C82" s="17" t="s">
        <v>14</v>
      </c>
      <c r="D82" s="19">
        <v>1887117.24</v>
      </c>
      <c r="E82" s="42">
        <f t="shared" si="1"/>
        <v>0</v>
      </c>
      <c r="F82" s="19">
        <v>1887117.24</v>
      </c>
      <c r="G82" s="11"/>
    </row>
    <row r="83" spans="1:7" s="12" customFormat="1" outlineLevel="2">
      <c r="A83" s="9" t="s">
        <v>63</v>
      </c>
      <c r="B83" s="17" t="s">
        <v>64</v>
      </c>
      <c r="C83" s="17"/>
      <c r="D83" s="19">
        <f>D84</f>
        <v>1824315.02</v>
      </c>
      <c r="E83" s="42">
        <f t="shared" si="1"/>
        <v>0</v>
      </c>
      <c r="F83" s="19">
        <f>F84</f>
        <v>1824315.02</v>
      </c>
      <c r="G83" s="11"/>
    </row>
    <row r="84" spans="1:7" s="12" customFormat="1" outlineLevel="3">
      <c r="A84" s="9" t="s">
        <v>65</v>
      </c>
      <c r="B84" s="17" t="s">
        <v>66</v>
      </c>
      <c r="C84" s="17"/>
      <c r="D84" s="19">
        <f>D85</f>
        <v>1824315.02</v>
      </c>
      <c r="E84" s="42">
        <f t="shared" si="1"/>
        <v>0</v>
      </c>
      <c r="F84" s="19">
        <f>F85</f>
        <v>1824315.02</v>
      </c>
      <c r="G84" s="11"/>
    </row>
    <row r="85" spans="1:7" s="12" customFormat="1" ht="19.5" customHeight="1" outlineLevel="4">
      <c r="A85" s="9" t="s">
        <v>11</v>
      </c>
      <c r="B85" s="17" t="s">
        <v>66</v>
      </c>
      <c r="C85" s="17" t="s">
        <v>12</v>
      </c>
      <c r="D85" s="19">
        <f>D86</f>
        <v>1824315.02</v>
      </c>
      <c r="E85" s="42">
        <f t="shared" si="1"/>
        <v>0</v>
      </c>
      <c r="F85" s="19">
        <f>F86</f>
        <v>1824315.02</v>
      </c>
      <c r="G85" s="11"/>
    </row>
    <row r="86" spans="1:7" s="12" customFormat="1" ht="30" outlineLevel="5">
      <c r="A86" s="9" t="s">
        <v>13</v>
      </c>
      <c r="B86" s="17" t="s">
        <v>66</v>
      </c>
      <c r="C86" s="17" t="s">
        <v>14</v>
      </c>
      <c r="D86" s="19">
        <v>1824315.02</v>
      </c>
      <c r="E86" s="42">
        <f t="shared" si="1"/>
        <v>0</v>
      </c>
      <c r="F86" s="19">
        <v>1824315.02</v>
      </c>
      <c r="G86" s="11"/>
    </row>
    <row r="87" spans="1:7" s="12" customFormat="1" ht="30" outlineLevel="2">
      <c r="A87" s="9" t="s">
        <v>67</v>
      </c>
      <c r="B87" s="17" t="s">
        <v>68</v>
      </c>
      <c r="C87" s="17"/>
      <c r="D87" s="19">
        <f>D88</f>
        <v>31228778.640000001</v>
      </c>
      <c r="E87" s="42">
        <f t="shared" si="1"/>
        <v>0</v>
      </c>
      <c r="F87" s="19">
        <f>F88</f>
        <v>31228778.640000001</v>
      </c>
      <c r="G87" s="11"/>
    </row>
    <row r="88" spans="1:7" s="12" customFormat="1" ht="20.25" customHeight="1" outlineLevel="3">
      <c r="A88" s="9" t="s">
        <v>69</v>
      </c>
      <c r="B88" s="17" t="s">
        <v>70</v>
      </c>
      <c r="C88" s="17"/>
      <c r="D88" s="19">
        <f>D89</f>
        <v>31228778.640000001</v>
      </c>
      <c r="E88" s="42">
        <f t="shared" si="1"/>
        <v>0</v>
      </c>
      <c r="F88" s="19">
        <f>F89</f>
        <v>31228778.640000001</v>
      </c>
      <c r="G88" s="11"/>
    </row>
    <row r="89" spans="1:7" s="12" customFormat="1" ht="20.25" customHeight="1" outlineLevel="4">
      <c r="A89" s="9" t="s">
        <v>11</v>
      </c>
      <c r="B89" s="17" t="s">
        <v>70</v>
      </c>
      <c r="C89" s="17" t="s">
        <v>12</v>
      </c>
      <c r="D89" s="19">
        <f>D90</f>
        <v>31228778.640000001</v>
      </c>
      <c r="E89" s="42">
        <f t="shared" si="1"/>
        <v>0</v>
      </c>
      <c r="F89" s="19">
        <f>F90</f>
        <v>31228778.640000001</v>
      </c>
      <c r="G89" s="11"/>
    </row>
    <row r="90" spans="1:7" s="12" customFormat="1" ht="30" outlineLevel="5">
      <c r="A90" s="9" t="s">
        <v>13</v>
      </c>
      <c r="B90" s="17" t="s">
        <v>70</v>
      </c>
      <c r="C90" s="17" t="s">
        <v>14</v>
      </c>
      <c r="D90" s="19">
        <v>31228778.640000001</v>
      </c>
      <c r="E90" s="42">
        <f t="shared" si="1"/>
        <v>0</v>
      </c>
      <c r="F90" s="19">
        <v>31228778.640000001</v>
      </c>
      <c r="G90" s="11"/>
    </row>
    <row r="91" spans="1:7" s="12" customFormat="1" ht="15" hidden="1" customHeight="1" outlineLevel="2">
      <c r="A91" s="9" t="s">
        <v>263</v>
      </c>
      <c r="B91" s="17" t="s">
        <v>71</v>
      </c>
      <c r="C91" s="17"/>
      <c r="D91" s="19">
        <v>0</v>
      </c>
      <c r="E91" s="42">
        <f t="shared" si="1"/>
        <v>0</v>
      </c>
      <c r="F91" s="19">
        <v>0</v>
      </c>
      <c r="G91" s="11"/>
    </row>
    <row r="92" spans="1:7" s="12" customFormat="1" ht="15" hidden="1" customHeight="1" outlineLevel="3">
      <c r="A92" s="9" t="s">
        <v>264</v>
      </c>
      <c r="B92" s="17" t="s">
        <v>72</v>
      </c>
      <c r="C92" s="17"/>
      <c r="D92" s="19">
        <v>0</v>
      </c>
      <c r="E92" s="42">
        <f t="shared" si="1"/>
        <v>0</v>
      </c>
      <c r="F92" s="19">
        <v>0</v>
      </c>
      <c r="G92" s="11"/>
    </row>
    <row r="93" spans="1:7" s="12" customFormat="1" ht="15" hidden="1" customHeight="1" outlineLevel="4">
      <c r="A93" s="9" t="s">
        <v>11</v>
      </c>
      <c r="B93" s="17" t="s">
        <v>72</v>
      </c>
      <c r="C93" s="17" t="s">
        <v>12</v>
      </c>
      <c r="D93" s="19">
        <v>0</v>
      </c>
      <c r="E93" s="42">
        <f t="shared" si="1"/>
        <v>0</v>
      </c>
      <c r="F93" s="19">
        <v>0</v>
      </c>
      <c r="G93" s="11"/>
    </row>
    <row r="94" spans="1:7" s="12" customFormat="1" ht="30" hidden="1" customHeight="1" outlineLevel="5">
      <c r="A94" s="9" t="s">
        <v>13</v>
      </c>
      <c r="B94" s="17" t="s">
        <v>72</v>
      </c>
      <c r="C94" s="17" t="s">
        <v>14</v>
      </c>
      <c r="D94" s="19">
        <v>0</v>
      </c>
      <c r="E94" s="42">
        <f t="shared" si="1"/>
        <v>0</v>
      </c>
      <c r="F94" s="19">
        <v>0</v>
      </c>
      <c r="G94" s="11"/>
    </row>
    <row r="95" spans="1:7" s="12" customFormat="1" outlineLevel="2" collapsed="1">
      <c r="A95" s="9" t="s">
        <v>73</v>
      </c>
      <c r="B95" s="17" t="s">
        <v>74</v>
      </c>
      <c r="C95" s="17"/>
      <c r="D95" s="19">
        <f>D96+D112+D106+D115</f>
        <v>37368883.420000002</v>
      </c>
      <c r="E95" s="42">
        <f t="shared" si="1"/>
        <v>1988710.4099999964</v>
      </c>
      <c r="F95" s="19">
        <f>F96+F112+F106+F115+F109</f>
        <v>39357593.829999998</v>
      </c>
      <c r="G95" s="11"/>
    </row>
    <row r="96" spans="1:7" s="12" customFormat="1" outlineLevel="3">
      <c r="A96" s="9" t="s">
        <v>75</v>
      </c>
      <c r="B96" s="17" t="s">
        <v>76</v>
      </c>
      <c r="C96" s="17"/>
      <c r="D96" s="19">
        <f>D97+D99+D103+D101</f>
        <v>24684862.41</v>
      </c>
      <c r="E96" s="42">
        <f t="shared" si="1"/>
        <v>-11289.589999999851</v>
      </c>
      <c r="F96" s="19">
        <f>F97+F99+F103+F101</f>
        <v>24673572.82</v>
      </c>
      <c r="G96" s="11"/>
    </row>
    <row r="97" spans="1:7" s="12" customFormat="1" ht="18.75" customHeight="1" outlineLevel="4">
      <c r="A97" s="9" t="s">
        <v>11</v>
      </c>
      <c r="B97" s="17" t="s">
        <v>76</v>
      </c>
      <c r="C97" s="17" t="s">
        <v>12</v>
      </c>
      <c r="D97" s="19">
        <f>D98</f>
        <v>22331848.649999999</v>
      </c>
      <c r="E97" s="42">
        <f t="shared" si="1"/>
        <v>-11289.589999999851</v>
      </c>
      <c r="F97" s="19">
        <f>F98</f>
        <v>22320559.059999999</v>
      </c>
      <c r="G97" s="11"/>
    </row>
    <row r="98" spans="1:7" s="12" customFormat="1" ht="30" outlineLevel="5">
      <c r="A98" s="9" t="s">
        <v>13</v>
      </c>
      <c r="B98" s="17" t="s">
        <v>76</v>
      </c>
      <c r="C98" s="17" t="s">
        <v>14</v>
      </c>
      <c r="D98" s="19">
        <v>22331848.649999999</v>
      </c>
      <c r="E98" s="42">
        <f t="shared" si="1"/>
        <v>-11289.589999999851</v>
      </c>
      <c r="F98" s="19">
        <v>22320559.059999999</v>
      </c>
      <c r="G98" s="11"/>
    </row>
    <row r="99" spans="1:7" s="12" customFormat="1" ht="15" customHeight="1" outlineLevel="5">
      <c r="A99" s="9" t="s">
        <v>43</v>
      </c>
      <c r="B99" s="17" t="s">
        <v>76</v>
      </c>
      <c r="C99" s="17" t="s">
        <v>44</v>
      </c>
      <c r="D99" s="19">
        <f>D100</f>
        <v>79800</v>
      </c>
      <c r="E99" s="42">
        <f t="shared" si="1"/>
        <v>0</v>
      </c>
      <c r="F99" s="19">
        <f>F100</f>
        <v>79800</v>
      </c>
      <c r="G99" s="11"/>
    </row>
    <row r="100" spans="1:7" s="12" customFormat="1" ht="15" customHeight="1" outlineLevel="5">
      <c r="A100" s="9" t="s">
        <v>210</v>
      </c>
      <c r="B100" s="17" t="s">
        <v>76</v>
      </c>
      <c r="C100" s="17" t="s">
        <v>211</v>
      </c>
      <c r="D100" s="19">
        <v>79800</v>
      </c>
      <c r="E100" s="42">
        <f t="shared" si="1"/>
        <v>0</v>
      </c>
      <c r="F100" s="19">
        <v>79800</v>
      </c>
      <c r="G100" s="11"/>
    </row>
    <row r="101" spans="1:7" s="12" customFormat="1" ht="15" customHeight="1" outlineLevel="5">
      <c r="A101" s="9" t="s">
        <v>92</v>
      </c>
      <c r="B101" s="17" t="s">
        <v>76</v>
      </c>
      <c r="C101" s="17" t="s">
        <v>93</v>
      </c>
      <c r="D101" s="19">
        <f>D102</f>
        <v>280000</v>
      </c>
      <c r="E101" s="42">
        <f t="shared" si="1"/>
        <v>0</v>
      </c>
      <c r="F101" s="19">
        <f>F102</f>
        <v>280000</v>
      </c>
      <c r="G101" s="11"/>
    </row>
    <row r="102" spans="1:7" s="12" customFormat="1" ht="15" customHeight="1" outlineLevel="5">
      <c r="A102" s="9" t="s">
        <v>371</v>
      </c>
      <c r="B102" s="17" t="s">
        <v>76</v>
      </c>
      <c r="C102" s="17" t="s">
        <v>373</v>
      </c>
      <c r="D102" s="19">
        <v>280000</v>
      </c>
      <c r="E102" s="42">
        <f t="shared" si="1"/>
        <v>0</v>
      </c>
      <c r="F102" s="19">
        <v>280000</v>
      </c>
      <c r="G102" s="11"/>
    </row>
    <row r="103" spans="1:7" s="12" customFormat="1" ht="15" customHeight="1" outlineLevel="5">
      <c r="A103" s="9" t="s">
        <v>29</v>
      </c>
      <c r="B103" s="17" t="s">
        <v>76</v>
      </c>
      <c r="C103" s="17" t="s">
        <v>30</v>
      </c>
      <c r="D103" s="19">
        <f>D104+D105</f>
        <v>1993213.76</v>
      </c>
      <c r="E103" s="42">
        <f t="shared" si="1"/>
        <v>0</v>
      </c>
      <c r="F103" s="19">
        <f>F104+F105</f>
        <v>1993213.76</v>
      </c>
      <c r="G103" s="11"/>
    </row>
    <row r="104" spans="1:7" s="12" customFormat="1" ht="15" customHeight="1" outlineLevel="5">
      <c r="A104" s="9" t="s">
        <v>245</v>
      </c>
      <c r="B104" s="17" t="s">
        <v>76</v>
      </c>
      <c r="C104" s="17" t="s">
        <v>244</v>
      </c>
      <c r="D104" s="19">
        <v>1693213.76</v>
      </c>
      <c r="E104" s="42">
        <f t="shared" si="1"/>
        <v>0</v>
      </c>
      <c r="F104" s="19">
        <v>1693213.76</v>
      </c>
      <c r="G104" s="11"/>
    </row>
    <row r="105" spans="1:7" s="12" customFormat="1" ht="15" customHeight="1" outlineLevel="5">
      <c r="A105" s="38" t="s">
        <v>31</v>
      </c>
      <c r="B105" s="17" t="s">
        <v>76</v>
      </c>
      <c r="C105" s="17" t="s">
        <v>32</v>
      </c>
      <c r="D105" s="19">
        <v>300000</v>
      </c>
      <c r="E105" s="42">
        <f t="shared" si="1"/>
        <v>0</v>
      </c>
      <c r="F105" s="19">
        <v>300000</v>
      </c>
      <c r="G105" s="11"/>
    </row>
    <row r="106" spans="1:7" s="12" customFormat="1" ht="33" customHeight="1" outlineLevel="5">
      <c r="A106" s="29" t="s">
        <v>370</v>
      </c>
      <c r="B106" s="17" t="s">
        <v>372</v>
      </c>
      <c r="C106" s="17"/>
      <c r="D106" s="19">
        <f>D107</f>
        <v>7900000</v>
      </c>
      <c r="E106" s="42">
        <f t="shared" si="1"/>
        <v>0</v>
      </c>
      <c r="F106" s="19">
        <f>F107</f>
        <v>7900000</v>
      </c>
      <c r="G106" s="11"/>
    </row>
    <row r="107" spans="1:7" s="12" customFormat="1" ht="20.25" customHeight="1" outlineLevel="5">
      <c r="A107" s="9" t="s">
        <v>92</v>
      </c>
      <c r="B107" s="17" t="s">
        <v>372</v>
      </c>
      <c r="C107" s="17" t="s">
        <v>93</v>
      </c>
      <c r="D107" s="19">
        <f>D108</f>
        <v>7900000</v>
      </c>
      <c r="E107" s="42">
        <f t="shared" si="1"/>
        <v>0</v>
      </c>
      <c r="F107" s="19">
        <f>F108</f>
        <v>7900000</v>
      </c>
      <c r="G107" s="11"/>
    </row>
    <row r="108" spans="1:7" s="12" customFormat="1" ht="21.75" customHeight="1" outlineLevel="5">
      <c r="A108" s="9" t="s">
        <v>371</v>
      </c>
      <c r="B108" s="17" t="s">
        <v>372</v>
      </c>
      <c r="C108" s="17" t="s">
        <v>373</v>
      </c>
      <c r="D108" s="19">
        <v>7900000</v>
      </c>
      <c r="E108" s="42">
        <f t="shared" si="1"/>
        <v>0</v>
      </c>
      <c r="F108" s="19">
        <v>7900000</v>
      </c>
      <c r="G108" s="11"/>
    </row>
    <row r="109" spans="1:7" s="12" customFormat="1" ht="48.75" customHeight="1" outlineLevel="5">
      <c r="A109" s="9" t="s">
        <v>404</v>
      </c>
      <c r="B109" s="17" t="s">
        <v>405</v>
      </c>
      <c r="C109" s="17"/>
      <c r="D109" s="19">
        <v>0</v>
      </c>
      <c r="E109" s="42">
        <f t="shared" si="1"/>
        <v>2000000</v>
      </c>
      <c r="F109" s="19">
        <f>F110</f>
        <v>2000000</v>
      </c>
      <c r="G109" s="11"/>
    </row>
    <row r="110" spans="1:7" s="12" customFormat="1" ht="21.75" customHeight="1" outlineLevel="5">
      <c r="A110" s="9" t="s">
        <v>92</v>
      </c>
      <c r="B110" s="17" t="s">
        <v>405</v>
      </c>
      <c r="C110" s="17" t="s">
        <v>93</v>
      </c>
      <c r="D110" s="19">
        <v>0</v>
      </c>
      <c r="E110" s="42">
        <f t="shared" si="1"/>
        <v>2000000</v>
      </c>
      <c r="F110" s="19">
        <f>F111</f>
        <v>2000000</v>
      </c>
      <c r="G110" s="11"/>
    </row>
    <row r="111" spans="1:7" s="12" customFormat="1" ht="21.75" customHeight="1" outlineLevel="5">
      <c r="A111" s="9" t="s">
        <v>371</v>
      </c>
      <c r="B111" s="17" t="s">
        <v>405</v>
      </c>
      <c r="C111" s="17" t="s">
        <v>373</v>
      </c>
      <c r="D111" s="19">
        <v>0</v>
      </c>
      <c r="E111" s="42">
        <f t="shared" si="1"/>
        <v>2000000</v>
      </c>
      <c r="F111" s="19">
        <v>2000000</v>
      </c>
      <c r="G111" s="11"/>
    </row>
    <row r="112" spans="1:7" s="12" customFormat="1" ht="30" customHeight="1" outlineLevel="5">
      <c r="A112" s="8" t="s">
        <v>251</v>
      </c>
      <c r="B112" s="17" t="s">
        <v>253</v>
      </c>
      <c r="C112" s="17"/>
      <c r="D112" s="19">
        <f>D113</f>
        <v>3584021.01</v>
      </c>
      <c r="E112" s="42">
        <f t="shared" si="1"/>
        <v>0</v>
      </c>
      <c r="F112" s="19">
        <f>F113</f>
        <v>3584021.01</v>
      </c>
      <c r="G112" s="11"/>
    </row>
    <row r="113" spans="1:7" s="12" customFormat="1" ht="18.75" customHeight="1" outlineLevel="5">
      <c r="A113" s="8" t="s">
        <v>252</v>
      </c>
      <c r="B113" s="17" t="s">
        <v>253</v>
      </c>
      <c r="C113" s="17" t="s">
        <v>12</v>
      </c>
      <c r="D113" s="19">
        <f>D114</f>
        <v>3584021.01</v>
      </c>
      <c r="E113" s="42">
        <f t="shared" si="1"/>
        <v>0</v>
      </c>
      <c r="F113" s="19">
        <f>F114</f>
        <v>3584021.01</v>
      </c>
      <c r="G113" s="11"/>
    </row>
    <row r="114" spans="1:7" s="12" customFormat="1" ht="30" customHeight="1" outlineLevel="5">
      <c r="A114" s="43" t="s">
        <v>13</v>
      </c>
      <c r="B114" s="44" t="s">
        <v>253</v>
      </c>
      <c r="C114" s="44" t="s">
        <v>14</v>
      </c>
      <c r="D114" s="45">
        <v>3584021.01</v>
      </c>
      <c r="E114" s="46">
        <f t="shared" si="1"/>
        <v>0</v>
      </c>
      <c r="F114" s="45">
        <v>3584021.01</v>
      </c>
      <c r="G114" s="11"/>
    </row>
    <row r="115" spans="1:7" s="12" customFormat="1" ht="30" customHeight="1" outlineLevel="5">
      <c r="A115" s="29" t="s">
        <v>374</v>
      </c>
      <c r="B115" s="17" t="s">
        <v>375</v>
      </c>
      <c r="C115" s="17"/>
      <c r="D115" s="50">
        <f>D116</f>
        <v>1200000</v>
      </c>
      <c r="E115" s="46">
        <f t="shared" si="1"/>
        <v>0</v>
      </c>
      <c r="F115" s="50">
        <f>F116</f>
        <v>1200000</v>
      </c>
      <c r="G115" s="11"/>
    </row>
    <row r="116" spans="1:7" s="12" customFormat="1" ht="30" customHeight="1" outlineLevel="5">
      <c r="A116" s="9" t="s">
        <v>92</v>
      </c>
      <c r="B116" s="17" t="s">
        <v>375</v>
      </c>
      <c r="C116" s="17" t="s">
        <v>93</v>
      </c>
      <c r="D116" s="50">
        <f>D117</f>
        <v>1200000</v>
      </c>
      <c r="E116" s="46">
        <f t="shared" si="1"/>
        <v>0</v>
      </c>
      <c r="F116" s="50">
        <f>F117</f>
        <v>1200000</v>
      </c>
      <c r="G116" s="11"/>
    </row>
    <row r="117" spans="1:7" s="12" customFormat="1" ht="15.75" customHeight="1" outlineLevel="5">
      <c r="A117" s="9" t="s">
        <v>371</v>
      </c>
      <c r="B117" s="17" t="s">
        <v>375</v>
      </c>
      <c r="C117" s="52" t="s">
        <v>373</v>
      </c>
      <c r="D117" s="54">
        <v>1200000</v>
      </c>
      <c r="E117" s="51">
        <f t="shared" si="1"/>
        <v>0</v>
      </c>
      <c r="F117" s="54">
        <v>1200000</v>
      </c>
      <c r="G117" s="11"/>
    </row>
    <row r="118" spans="1:7" s="12" customFormat="1" outlineLevel="1">
      <c r="A118" s="47" t="s">
        <v>77</v>
      </c>
      <c r="B118" s="48" t="s">
        <v>78</v>
      </c>
      <c r="C118" s="53"/>
      <c r="D118" s="55">
        <f>D119</f>
        <v>8579265</v>
      </c>
      <c r="E118" s="51">
        <f t="shared" si="1"/>
        <v>53486.919999999925</v>
      </c>
      <c r="F118" s="55">
        <f>F119</f>
        <v>8632751.9199999999</v>
      </c>
      <c r="G118" s="11"/>
    </row>
    <row r="119" spans="1:7" s="12" customFormat="1" ht="21" customHeight="1" outlineLevel="2">
      <c r="A119" s="9" t="s">
        <v>79</v>
      </c>
      <c r="B119" s="17" t="s">
        <v>80</v>
      </c>
      <c r="C119" s="17"/>
      <c r="D119" s="19">
        <f>D120+D127</f>
        <v>8579265</v>
      </c>
      <c r="E119" s="49">
        <f t="shared" si="1"/>
        <v>53486.919999999925</v>
      </c>
      <c r="F119" s="19">
        <f>F120+F127</f>
        <v>8632751.9199999999</v>
      </c>
      <c r="G119" s="11"/>
    </row>
    <row r="120" spans="1:7" s="12" customFormat="1" outlineLevel="3">
      <c r="A120" s="9" t="s">
        <v>81</v>
      </c>
      <c r="B120" s="17" t="s">
        <v>82</v>
      </c>
      <c r="C120" s="17"/>
      <c r="D120" s="19">
        <f>D121+D123+D125</f>
        <v>8329265</v>
      </c>
      <c r="E120" s="42">
        <f t="shared" si="1"/>
        <v>0</v>
      </c>
      <c r="F120" s="19">
        <f>F121+F123+F125</f>
        <v>8329265</v>
      </c>
      <c r="G120" s="11"/>
    </row>
    <row r="121" spans="1:7" s="12" customFormat="1" ht="45" outlineLevel="4">
      <c r="A121" s="9" t="s">
        <v>83</v>
      </c>
      <c r="B121" s="17" t="s">
        <v>82</v>
      </c>
      <c r="C121" s="17" t="s">
        <v>84</v>
      </c>
      <c r="D121" s="19">
        <f>D122</f>
        <v>7773315</v>
      </c>
      <c r="E121" s="42">
        <f t="shared" si="1"/>
        <v>0</v>
      </c>
      <c r="F121" s="19">
        <f>F122</f>
        <v>7773315</v>
      </c>
      <c r="G121" s="11"/>
    </row>
    <row r="122" spans="1:7" s="12" customFormat="1" outlineLevel="5">
      <c r="A122" s="9" t="s">
        <v>85</v>
      </c>
      <c r="B122" s="17" t="s">
        <v>82</v>
      </c>
      <c r="C122" s="17" t="s">
        <v>86</v>
      </c>
      <c r="D122" s="19">
        <v>7773315</v>
      </c>
      <c r="E122" s="42">
        <f t="shared" si="1"/>
        <v>0</v>
      </c>
      <c r="F122" s="19">
        <v>7773315</v>
      </c>
      <c r="G122" s="11"/>
    </row>
    <row r="123" spans="1:7" s="12" customFormat="1" ht="19.5" customHeight="1" outlineLevel="4">
      <c r="A123" s="9" t="s">
        <v>11</v>
      </c>
      <c r="B123" s="17" t="s">
        <v>82</v>
      </c>
      <c r="C123" s="17" t="s">
        <v>12</v>
      </c>
      <c r="D123" s="19">
        <f>D124</f>
        <v>550850</v>
      </c>
      <c r="E123" s="42">
        <f t="shared" si="1"/>
        <v>3800</v>
      </c>
      <c r="F123" s="19">
        <f>F124</f>
        <v>554650</v>
      </c>
      <c r="G123" s="11"/>
    </row>
    <row r="124" spans="1:7" s="12" customFormat="1" ht="30" outlineLevel="5">
      <c r="A124" s="9" t="s">
        <v>13</v>
      </c>
      <c r="B124" s="17" t="s">
        <v>82</v>
      </c>
      <c r="C124" s="17" t="s">
        <v>14</v>
      </c>
      <c r="D124" s="19">
        <v>550850</v>
      </c>
      <c r="E124" s="42">
        <f t="shared" si="1"/>
        <v>3800</v>
      </c>
      <c r="F124" s="19">
        <v>554650</v>
      </c>
      <c r="G124" s="11"/>
    </row>
    <row r="125" spans="1:7" s="12" customFormat="1" outlineLevel="4">
      <c r="A125" s="9" t="s">
        <v>29</v>
      </c>
      <c r="B125" s="17" t="s">
        <v>82</v>
      </c>
      <c r="C125" s="17" t="s">
        <v>30</v>
      </c>
      <c r="D125" s="19">
        <f>D126</f>
        <v>5100</v>
      </c>
      <c r="E125" s="42">
        <f t="shared" si="1"/>
        <v>-3800</v>
      </c>
      <c r="F125" s="19">
        <f>F126</f>
        <v>1300</v>
      </c>
      <c r="G125" s="11"/>
    </row>
    <row r="126" spans="1:7" s="12" customFormat="1" outlineLevel="5">
      <c r="A126" s="9" t="s">
        <v>31</v>
      </c>
      <c r="B126" s="17" t="s">
        <v>82</v>
      </c>
      <c r="C126" s="17" t="s">
        <v>32</v>
      </c>
      <c r="D126" s="19">
        <v>5100</v>
      </c>
      <c r="E126" s="42">
        <f t="shared" si="1"/>
        <v>-3800</v>
      </c>
      <c r="F126" s="19">
        <v>1300</v>
      </c>
      <c r="G126" s="11"/>
    </row>
    <row r="127" spans="1:7" s="12" customFormat="1" ht="30" outlineLevel="3">
      <c r="A127" s="9" t="s">
        <v>87</v>
      </c>
      <c r="B127" s="17" t="s">
        <v>88</v>
      </c>
      <c r="C127" s="17"/>
      <c r="D127" s="19">
        <f>D128</f>
        <v>250000</v>
      </c>
      <c r="E127" s="42">
        <f t="shared" si="1"/>
        <v>53486.919999999984</v>
      </c>
      <c r="F127" s="19">
        <f>F128</f>
        <v>303486.92</v>
      </c>
      <c r="G127" s="11"/>
    </row>
    <row r="128" spans="1:7" s="12" customFormat="1" ht="19.5" customHeight="1" outlineLevel="4">
      <c r="A128" s="9" t="s">
        <v>11</v>
      </c>
      <c r="B128" s="17" t="s">
        <v>88</v>
      </c>
      <c r="C128" s="17" t="s">
        <v>12</v>
      </c>
      <c r="D128" s="19">
        <f>D129</f>
        <v>250000</v>
      </c>
      <c r="E128" s="42">
        <f t="shared" si="1"/>
        <v>53486.919999999984</v>
      </c>
      <c r="F128" s="19">
        <f>F129</f>
        <v>303486.92</v>
      </c>
      <c r="G128" s="11"/>
    </row>
    <row r="129" spans="1:7" s="12" customFormat="1" ht="30" outlineLevel="5">
      <c r="A129" s="9" t="s">
        <v>13</v>
      </c>
      <c r="B129" s="17" t="s">
        <v>88</v>
      </c>
      <c r="C129" s="17" t="s">
        <v>14</v>
      </c>
      <c r="D129" s="19">
        <v>250000</v>
      </c>
      <c r="E129" s="42">
        <f t="shared" si="1"/>
        <v>53486.919999999984</v>
      </c>
      <c r="F129" s="19">
        <v>303486.92</v>
      </c>
      <c r="G129" s="11"/>
    </row>
    <row r="130" spans="1:7" s="12" customFormat="1" outlineLevel="1">
      <c r="A130" s="9" t="s">
        <v>376</v>
      </c>
      <c r="B130" s="17" t="s">
        <v>89</v>
      </c>
      <c r="C130" s="17"/>
      <c r="D130" s="19">
        <f>D131</f>
        <v>77702290.599999994</v>
      </c>
      <c r="E130" s="42">
        <f t="shared" si="1"/>
        <v>0</v>
      </c>
      <c r="F130" s="19">
        <f>F131</f>
        <v>77702290.599999994</v>
      </c>
      <c r="G130" s="11"/>
    </row>
    <row r="131" spans="1:7" s="12" customFormat="1" ht="30" outlineLevel="2">
      <c r="A131" s="9" t="s">
        <v>377</v>
      </c>
      <c r="B131" s="17" t="s">
        <v>90</v>
      </c>
      <c r="C131" s="17"/>
      <c r="D131" s="19">
        <f>D132</f>
        <v>77702290.599999994</v>
      </c>
      <c r="E131" s="42">
        <f t="shared" si="1"/>
        <v>0</v>
      </c>
      <c r="F131" s="19">
        <f>F132</f>
        <v>77702290.599999994</v>
      </c>
      <c r="G131" s="11"/>
    </row>
    <row r="132" spans="1:7" s="12" customFormat="1" ht="20.25" customHeight="1" outlineLevel="3">
      <c r="A132" s="9" t="s">
        <v>378</v>
      </c>
      <c r="B132" s="17" t="s">
        <v>91</v>
      </c>
      <c r="C132" s="17"/>
      <c r="D132" s="19">
        <f>D133</f>
        <v>77702290.599999994</v>
      </c>
      <c r="E132" s="42">
        <f t="shared" si="1"/>
        <v>0</v>
      </c>
      <c r="F132" s="19">
        <f>F133</f>
        <v>77702290.599999994</v>
      </c>
      <c r="G132" s="11"/>
    </row>
    <row r="133" spans="1:7" s="12" customFormat="1" ht="30" outlineLevel="4">
      <c r="A133" s="9" t="s">
        <v>92</v>
      </c>
      <c r="B133" s="17" t="s">
        <v>91</v>
      </c>
      <c r="C133" s="17" t="s">
        <v>93</v>
      </c>
      <c r="D133" s="19">
        <f>D134</f>
        <v>77702290.599999994</v>
      </c>
      <c r="E133" s="42">
        <f t="shared" si="1"/>
        <v>0</v>
      </c>
      <c r="F133" s="19">
        <f>F134</f>
        <v>77702290.599999994</v>
      </c>
      <c r="G133" s="11"/>
    </row>
    <row r="134" spans="1:7" s="12" customFormat="1" outlineLevel="5">
      <c r="A134" s="9" t="s">
        <v>371</v>
      </c>
      <c r="B134" s="17" t="s">
        <v>91</v>
      </c>
      <c r="C134" s="17" t="s">
        <v>373</v>
      </c>
      <c r="D134" s="19">
        <v>77702290.599999994</v>
      </c>
      <c r="E134" s="42">
        <f t="shared" si="1"/>
        <v>0</v>
      </c>
      <c r="F134" s="19">
        <v>77702290.599999994</v>
      </c>
      <c r="G134" s="11"/>
    </row>
    <row r="135" spans="1:7" s="12" customFormat="1" ht="33" customHeight="1">
      <c r="A135" s="13" t="s">
        <v>94</v>
      </c>
      <c r="B135" s="14" t="s">
        <v>95</v>
      </c>
      <c r="C135" s="14"/>
      <c r="D135" s="15">
        <f>D136</f>
        <v>277678.90000000002</v>
      </c>
      <c r="E135" s="42">
        <f t="shared" si="1"/>
        <v>0</v>
      </c>
      <c r="F135" s="15">
        <f>F136</f>
        <v>277678.90000000002</v>
      </c>
      <c r="G135" s="11"/>
    </row>
    <row r="136" spans="1:7" s="12" customFormat="1" ht="30" outlineLevel="1">
      <c r="A136" s="9" t="s">
        <v>96</v>
      </c>
      <c r="B136" s="17" t="s">
        <v>97</v>
      </c>
      <c r="C136" s="17"/>
      <c r="D136" s="19">
        <f>D137+D150+D163+D170+D180+D190+D194+D198</f>
        <v>277678.90000000002</v>
      </c>
      <c r="E136" s="42">
        <f t="shared" si="1"/>
        <v>0</v>
      </c>
      <c r="F136" s="19">
        <f>F137+F150+F163+F170+F180+F190+F194+F198</f>
        <v>277678.90000000002</v>
      </c>
      <c r="G136" s="11"/>
    </row>
    <row r="137" spans="1:7" s="12" customFormat="1" ht="30" outlineLevel="2">
      <c r="A137" s="33" t="s">
        <v>331</v>
      </c>
      <c r="B137" s="34" t="s">
        <v>98</v>
      </c>
      <c r="C137" s="34"/>
      <c r="D137" s="19">
        <f>D138+D141+D144+D147</f>
        <v>7678.9</v>
      </c>
      <c r="E137" s="42">
        <f t="shared" si="1"/>
        <v>0</v>
      </c>
      <c r="F137" s="19">
        <f>F138+F141+F144+F147</f>
        <v>7678.9</v>
      </c>
      <c r="G137" s="11"/>
    </row>
    <row r="138" spans="1:7" s="12" customFormat="1" outlineLevel="3">
      <c r="A138" s="33" t="s">
        <v>268</v>
      </c>
      <c r="B138" s="34" t="s">
        <v>99</v>
      </c>
      <c r="C138" s="34"/>
      <c r="D138" s="19">
        <f>D139</f>
        <v>7678.9</v>
      </c>
      <c r="E138" s="42">
        <f t="shared" ref="E138:E201" si="2">F138-D138</f>
        <v>0</v>
      </c>
      <c r="F138" s="19">
        <f>F139</f>
        <v>7678.9</v>
      </c>
      <c r="G138" s="11"/>
    </row>
    <row r="139" spans="1:7" s="12" customFormat="1" ht="19.5" customHeight="1" outlineLevel="4">
      <c r="A139" s="33" t="s">
        <v>11</v>
      </c>
      <c r="B139" s="34" t="s">
        <v>99</v>
      </c>
      <c r="C139" s="34" t="s">
        <v>12</v>
      </c>
      <c r="D139" s="19">
        <f>D140</f>
        <v>7678.9</v>
      </c>
      <c r="E139" s="42">
        <f t="shared" si="2"/>
        <v>0</v>
      </c>
      <c r="F139" s="19">
        <f>F140</f>
        <v>7678.9</v>
      </c>
      <c r="G139" s="11"/>
    </row>
    <row r="140" spans="1:7" s="12" customFormat="1" ht="30" outlineLevel="5">
      <c r="A140" s="33" t="s">
        <v>13</v>
      </c>
      <c r="B140" s="34" t="s">
        <v>99</v>
      </c>
      <c r="C140" s="34" t="s">
        <v>14</v>
      </c>
      <c r="D140" s="19">
        <v>7678.9</v>
      </c>
      <c r="E140" s="42">
        <f t="shared" si="2"/>
        <v>0</v>
      </c>
      <c r="F140" s="19">
        <v>7678.9</v>
      </c>
      <c r="G140" s="11"/>
    </row>
    <row r="141" spans="1:7" s="12" customFormat="1" ht="15" hidden="1" customHeight="1" outlineLevel="2">
      <c r="A141" s="33" t="s">
        <v>269</v>
      </c>
      <c r="B141" s="34" t="s">
        <v>289</v>
      </c>
      <c r="C141" s="34"/>
      <c r="D141" s="19">
        <f>D142</f>
        <v>0</v>
      </c>
      <c r="E141" s="42">
        <f t="shared" si="2"/>
        <v>0</v>
      </c>
      <c r="F141" s="19">
        <f>F142</f>
        <v>0</v>
      </c>
      <c r="G141" s="11"/>
    </row>
    <row r="142" spans="1:7" s="12" customFormat="1" ht="15" hidden="1" customHeight="1" outlineLevel="3">
      <c r="A142" s="33" t="s">
        <v>11</v>
      </c>
      <c r="B142" s="34" t="s">
        <v>289</v>
      </c>
      <c r="C142" s="34" t="s">
        <v>12</v>
      </c>
      <c r="D142" s="19">
        <f>D143</f>
        <v>0</v>
      </c>
      <c r="E142" s="42">
        <f t="shared" si="2"/>
        <v>0</v>
      </c>
      <c r="F142" s="19">
        <f>F143</f>
        <v>0</v>
      </c>
      <c r="G142" s="11"/>
    </row>
    <row r="143" spans="1:7" s="12" customFormat="1" ht="30" hidden="1" customHeight="1" outlineLevel="4">
      <c r="A143" s="33" t="s">
        <v>13</v>
      </c>
      <c r="B143" s="34" t="s">
        <v>289</v>
      </c>
      <c r="C143" s="34" t="s">
        <v>14</v>
      </c>
      <c r="D143" s="19"/>
      <c r="E143" s="42">
        <f t="shared" si="2"/>
        <v>0</v>
      </c>
      <c r="F143" s="19"/>
      <c r="G143" s="11"/>
    </row>
    <row r="144" spans="1:7" s="12" customFormat="1" ht="15" hidden="1" customHeight="1" outlineLevel="5">
      <c r="A144" s="33" t="s">
        <v>270</v>
      </c>
      <c r="B144" s="34" t="s">
        <v>290</v>
      </c>
      <c r="C144" s="34"/>
      <c r="D144" s="19">
        <f>D145</f>
        <v>0</v>
      </c>
      <c r="E144" s="42">
        <f t="shared" si="2"/>
        <v>0</v>
      </c>
      <c r="F144" s="19">
        <f>F145</f>
        <v>0</v>
      </c>
      <c r="G144" s="11"/>
    </row>
    <row r="145" spans="1:7" s="12" customFormat="1" ht="21" hidden="1" customHeight="1" outlineLevel="2">
      <c r="A145" s="33" t="s">
        <v>11</v>
      </c>
      <c r="B145" s="34" t="s">
        <v>290</v>
      </c>
      <c r="C145" s="34" t="s">
        <v>12</v>
      </c>
      <c r="D145" s="19">
        <f>D146</f>
        <v>0</v>
      </c>
      <c r="E145" s="42">
        <f t="shared" si="2"/>
        <v>0</v>
      </c>
      <c r="F145" s="19">
        <f>F146</f>
        <v>0</v>
      </c>
      <c r="G145" s="11"/>
    </row>
    <row r="146" spans="1:7" s="12" customFormat="1" ht="30" hidden="1" customHeight="1" outlineLevel="3">
      <c r="A146" s="33" t="s">
        <v>13</v>
      </c>
      <c r="B146" s="34" t="s">
        <v>290</v>
      </c>
      <c r="C146" s="34" t="s">
        <v>14</v>
      </c>
      <c r="D146" s="19"/>
      <c r="E146" s="42">
        <f t="shared" si="2"/>
        <v>0</v>
      </c>
      <c r="F146" s="19"/>
      <c r="G146" s="11"/>
    </row>
    <row r="147" spans="1:7" s="12" customFormat="1" ht="30" hidden="1" customHeight="1" outlineLevel="4">
      <c r="A147" s="33" t="s">
        <v>271</v>
      </c>
      <c r="B147" s="34" t="s">
        <v>291</v>
      </c>
      <c r="C147" s="34"/>
      <c r="D147" s="19">
        <f>D148</f>
        <v>0</v>
      </c>
      <c r="E147" s="42">
        <f t="shared" si="2"/>
        <v>0</v>
      </c>
      <c r="F147" s="19">
        <f>F148</f>
        <v>0</v>
      </c>
      <c r="G147" s="11"/>
    </row>
    <row r="148" spans="1:7" s="12" customFormat="1" ht="15" hidden="1" customHeight="1" outlineLevel="5">
      <c r="A148" s="33" t="s">
        <v>11</v>
      </c>
      <c r="B148" s="34" t="s">
        <v>291</v>
      </c>
      <c r="C148" s="34" t="s">
        <v>12</v>
      </c>
      <c r="D148" s="19">
        <f>D149</f>
        <v>0</v>
      </c>
      <c r="E148" s="42">
        <f t="shared" si="2"/>
        <v>0</v>
      </c>
      <c r="F148" s="19">
        <f>F149</f>
        <v>0</v>
      </c>
      <c r="G148" s="11"/>
    </row>
    <row r="149" spans="1:7" s="12" customFormat="1" ht="30" hidden="1" customHeight="1" outlineLevel="2">
      <c r="A149" s="33" t="s">
        <v>13</v>
      </c>
      <c r="B149" s="34" t="s">
        <v>291</v>
      </c>
      <c r="C149" s="34" t="s">
        <v>14</v>
      </c>
      <c r="D149" s="19"/>
      <c r="E149" s="42">
        <f t="shared" si="2"/>
        <v>0</v>
      </c>
      <c r="F149" s="19"/>
      <c r="G149" s="11"/>
    </row>
    <row r="150" spans="1:7" s="12" customFormat="1" ht="33.75" hidden="1" customHeight="1" outlineLevel="3">
      <c r="A150" s="33" t="s">
        <v>272</v>
      </c>
      <c r="B150" s="34" t="s">
        <v>100</v>
      </c>
      <c r="C150" s="34"/>
      <c r="D150" s="19">
        <f>-D151+D154+D157+D160</f>
        <v>0</v>
      </c>
      <c r="E150" s="42">
        <f t="shared" si="2"/>
        <v>0</v>
      </c>
      <c r="F150" s="19">
        <f>-F151+F154+F157+F160</f>
        <v>0</v>
      </c>
      <c r="G150" s="11"/>
    </row>
    <row r="151" spans="1:7" s="12" customFormat="1" ht="15" hidden="1" customHeight="1" outlineLevel="4">
      <c r="A151" s="33" t="s">
        <v>273</v>
      </c>
      <c r="B151" s="34" t="s">
        <v>101</v>
      </c>
      <c r="C151" s="34"/>
      <c r="D151" s="19">
        <f>D152</f>
        <v>0</v>
      </c>
      <c r="E151" s="42">
        <f t="shared" si="2"/>
        <v>0</v>
      </c>
      <c r="F151" s="19">
        <f>F152</f>
        <v>0</v>
      </c>
      <c r="G151" s="11"/>
    </row>
    <row r="152" spans="1:7" s="12" customFormat="1" ht="15" hidden="1" customHeight="1" outlineLevel="5">
      <c r="A152" s="33" t="s">
        <v>11</v>
      </c>
      <c r="B152" s="34" t="s">
        <v>101</v>
      </c>
      <c r="C152" s="34" t="s">
        <v>12</v>
      </c>
      <c r="D152" s="19">
        <f>D153</f>
        <v>0</v>
      </c>
      <c r="E152" s="42">
        <f t="shared" si="2"/>
        <v>0</v>
      </c>
      <c r="F152" s="19">
        <f>F153</f>
        <v>0</v>
      </c>
      <c r="G152" s="11"/>
    </row>
    <row r="153" spans="1:7" s="12" customFormat="1" ht="30" hidden="1" customHeight="1" outlineLevel="5">
      <c r="A153" s="33" t="s">
        <v>13</v>
      </c>
      <c r="B153" s="34" t="s">
        <v>101</v>
      </c>
      <c r="C153" s="34" t="s">
        <v>14</v>
      </c>
      <c r="D153" s="19"/>
      <c r="E153" s="42">
        <f t="shared" si="2"/>
        <v>0</v>
      </c>
      <c r="F153" s="19"/>
      <c r="G153" s="11"/>
    </row>
    <row r="154" spans="1:7" s="12" customFormat="1" ht="15" hidden="1" customHeight="1" outlineLevel="5">
      <c r="A154" s="33" t="s">
        <v>274</v>
      </c>
      <c r="B154" s="34" t="s">
        <v>292</v>
      </c>
      <c r="C154" s="34"/>
      <c r="D154" s="19">
        <f>D155</f>
        <v>0</v>
      </c>
      <c r="E154" s="42">
        <f t="shared" si="2"/>
        <v>0</v>
      </c>
      <c r="F154" s="19">
        <f>F155</f>
        <v>0</v>
      </c>
      <c r="G154" s="11"/>
    </row>
    <row r="155" spans="1:7" s="12" customFormat="1" ht="15" hidden="1" customHeight="1" outlineLevel="5">
      <c r="A155" s="33" t="s">
        <v>11</v>
      </c>
      <c r="B155" s="34" t="s">
        <v>292</v>
      </c>
      <c r="C155" s="34" t="s">
        <v>12</v>
      </c>
      <c r="D155" s="19">
        <f>D156</f>
        <v>0</v>
      </c>
      <c r="E155" s="42">
        <f t="shared" si="2"/>
        <v>0</v>
      </c>
      <c r="F155" s="19">
        <f>F156</f>
        <v>0</v>
      </c>
      <c r="G155" s="11"/>
    </row>
    <row r="156" spans="1:7" s="12" customFormat="1" ht="30" hidden="1" customHeight="1" outlineLevel="5">
      <c r="A156" s="33" t="s">
        <v>13</v>
      </c>
      <c r="B156" s="34" t="s">
        <v>292</v>
      </c>
      <c r="C156" s="34" t="s">
        <v>14</v>
      </c>
      <c r="D156" s="19"/>
      <c r="E156" s="42">
        <f t="shared" si="2"/>
        <v>0</v>
      </c>
      <c r="F156" s="19"/>
      <c r="G156" s="11"/>
    </row>
    <row r="157" spans="1:7" s="12" customFormat="1" ht="30" hidden="1" customHeight="1" outlineLevel="5">
      <c r="A157" s="33" t="s">
        <v>335</v>
      </c>
      <c r="B157" s="34" t="s">
        <v>293</v>
      </c>
      <c r="C157" s="34"/>
      <c r="D157" s="19">
        <f>D158</f>
        <v>0</v>
      </c>
      <c r="E157" s="42">
        <f t="shared" si="2"/>
        <v>0</v>
      </c>
      <c r="F157" s="19">
        <f>F158</f>
        <v>0</v>
      </c>
      <c r="G157" s="11"/>
    </row>
    <row r="158" spans="1:7" s="12" customFormat="1" ht="15" hidden="1" customHeight="1" outlineLevel="5">
      <c r="A158" s="33" t="s">
        <v>11</v>
      </c>
      <c r="B158" s="34" t="s">
        <v>293</v>
      </c>
      <c r="C158" s="34" t="s">
        <v>12</v>
      </c>
      <c r="D158" s="19">
        <f>D159</f>
        <v>0</v>
      </c>
      <c r="E158" s="42">
        <f t="shared" si="2"/>
        <v>0</v>
      </c>
      <c r="F158" s="19">
        <f>F159</f>
        <v>0</v>
      </c>
      <c r="G158" s="11"/>
    </row>
    <row r="159" spans="1:7" s="12" customFormat="1" ht="30" hidden="1" customHeight="1" outlineLevel="5">
      <c r="A159" s="33" t="s">
        <v>13</v>
      </c>
      <c r="B159" s="34" t="s">
        <v>293</v>
      </c>
      <c r="C159" s="34" t="s">
        <v>14</v>
      </c>
      <c r="D159" s="19"/>
      <c r="E159" s="42">
        <f t="shared" si="2"/>
        <v>0</v>
      </c>
      <c r="F159" s="19"/>
      <c r="G159" s="11"/>
    </row>
    <row r="160" spans="1:7" s="12" customFormat="1" hidden="1" outlineLevel="5">
      <c r="A160" s="33" t="s">
        <v>275</v>
      </c>
      <c r="B160" s="34" t="s">
        <v>294</v>
      </c>
      <c r="C160" s="34"/>
      <c r="D160" s="19">
        <f>D161</f>
        <v>0</v>
      </c>
      <c r="E160" s="42">
        <f t="shared" si="2"/>
        <v>0</v>
      </c>
      <c r="F160" s="19">
        <f>F161</f>
        <v>0</v>
      </c>
      <c r="G160" s="11"/>
    </row>
    <row r="161" spans="1:7" s="12" customFormat="1" ht="18.75" hidden="1" customHeight="1" outlineLevel="5">
      <c r="A161" s="33" t="s">
        <v>11</v>
      </c>
      <c r="B161" s="34" t="s">
        <v>294</v>
      </c>
      <c r="C161" s="34" t="s">
        <v>12</v>
      </c>
      <c r="D161" s="19">
        <f>D162</f>
        <v>0</v>
      </c>
      <c r="E161" s="42">
        <f t="shared" si="2"/>
        <v>0</v>
      </c>
      <c r="F161" s="19">
        <f>F162</f>
        <v>0</v>
      </c>
      <c r="G161" s="11"/>
    </row>
    <row r="162" spans="1:7" s="12" customFormat="1" ht="30" hidden="1" outlineLevel="5">
      <c r="A162" s="33" t="s">
        <v>13</v>
      </c>
      <c r="B162" s="34" t="s">
        <v>294</v>
      </c>
      <c r="C162" s="34" t="s">
        <v>14</v>
      </c>
      <c r="D162" s="19">
        <v>0</v>
      </c>
      <c r="E162" s="42">
        <f t="shared" si="2"/>
        <v>0</v>
      </c>
      <c r="F162" s="19">
        <v>0</v>
      </c>
      <c r="G162" s="11"/>
    </row>
    <row r="163" spans="1:7" s="12" customFormat="1" ht="15" hidden="1" customHeight="1" outlineLevel="5">
      <c r="A163" s="33" t="s">
        <v>336</v>
      </c>
      <c r="B163" s="34" t="s">
        <v>102</v>
      </c>
      <c r="C163" s="34"/>
      <c r="D163" s="19">
        <f>D164</f>
        <v>0</v>
      </c>
      <c r="E163" s="42">
        <f t="shared" si="2"/>
        <v>0</v>
      </c>
      <c r="F163" s="19">
        <f>F164</f>
        <v>0</v>
      </c>
      <c r="G163" s="11"/>
    </row>
    <row r="164" spans="1:7" s="12" customFormat="1" ht="30" hidden="1" customHeight="1" outlineLevel="5">
      <c r="A164" s="33" t="s">
        <v>276</v>
      </c>
      <c r="B164" s="34" t="s">
        <v>103</v>
      </c>
      <c r="C164" s="34"/>
      <c r="D164" s="19">
        <f>D165</f>
        <v>0</v>
      </c>
      <c r="E164" s="42">
        <f t="shared" si="2"/>
        <v>0</v>
      </c>
      <c r="F164" s="19">
        <f>F165</f>
        <v>0</v>
      </c>
      <c r="G164" s="11"/>
    </row>
    <row r="165" spans="1:7" s="12" customFormat="1" ht="15" hidden="1" customHeight="1" outlineLevel="5">
      <c r="A165" s="33" t="s">
        <v>11</v>
      </c>
      <c r="B165" s="34" t="s">
        <v>103</v>
      </c>
      <c r="C165" s="34" t="s">
        <v>12</v>
      </c>
      <c r="D165" s="19">
        <f>D166</f>
        <v>0</v>
      </c>
      <c r="E165" s="42">
        <f t="shared" si="2"/>
        <v>0</v>
      </c>
      <c r="F165" s="19">
        <f>F166</f>
        <v>0</v>
      </c>
      <c r="G165" s="11"/>
    </row>
    <row r="166" spans="1:7" s="12" customFormat="1" ht="30" hidden="1" customHeight="1" outlineLevel="5">
      <c r="A166" s="33" t="s">
        <v>13</v>
      </c>
      <c r="B166" s="34" t="s">
        <v>103</v>
      </c>
      <c r="C166" s="34" t="s">
        <v>14</v>
      </c>
      <c r="D166" s="19"/>
      <c r="E166" s="42">
        <f t="shared" si="2"/>
        <v>0</v>
      </c>
      <c r="F166" s="19"/>
      <c r="G166" s="11"/>
    </row>
    <row r="167" spans="1:7" s="12" customFormat="1" ht="30" hidden="1" customHeight="1" outlineLevel="5">
      <c r="A167" s="33" t="s">
        <v>277</v>
      </c>
      <c r="B167" s="34" t="s">
        <v>295</v>
      </c>
      <c r="C167" s="34"/>
      <c r="D167" s="19">
        <f>D168</f>
        <v>0</v>
      </c>
      <c r="E167" s="42">
        <f t="shared" si="2"/>
        <v>0</v>
      </c>
      <c r="F167" s="19">
        <f>F168</f>
        <v>0</v>
      </c>
      <c r="G167" s="11"/>
    </row>
    <row r="168" spans="1:7" s="12" customFormat="1" ht="15" hidden="1" customHeight="1" outlineLevel="5">
      <c r="A168" s="33" t="s">
        <v>11</v>
      </c>
      <c r="B168" s="34" t="s">
        <v>295</v>
      </c>
      <c r="C168" s="34" t="s">
        <v>12</v>
      </c>
      <c r="D168" s="19">
        <f>D169</f>
        <v>0</v>
      </c>
      <c r="E168" s="42">
        <f t="shared" si="2"/>
        <v>0</v>
      </c>
      <c r="F168" s="19">
        <f>F169</f>
        <v>0</v>
      </c>
      <c r="G168" s="11"/>
    </row>
    <row r="169" spans="1:7" s="12" customFormat="1" ht="30" hidden="1" customHeight="1" outlineLevel="5">
      <c r="A169" s="33" t="s">
        <v>13</v>
      </c>
      <c r="B169" s="34" t="s">
        <v>295</v>
      </c>
      <c r="C169" s="34" t="s">
        <v>14</v>
      </c>
      <c r="D169" s="19"/>
      <c r="E169" s="42">
        <f t="shared" si="2"/>
        <v>0</v>
      </c>
      <c r="F169" s="19"/>
      <c r="G169" s="11"/>
    </row>
    <row r="170" spans="1:7" s="12" customFormat="1" ht="30" outlineLevel="5">
      <c r="A170" s="33" t="s">
        <v>278</v>
      </c>
      <c r="B170" s="34" t="s">
        <v>296</v>
      </c>
      <c r="C170" s="34"/>
      <c r="D170" s="19">
        <f>D171+D174+D177</f>
        <v>20000</v>
      </c>
      <c r="E170" s="42">
        <f t="shared" si="2"/>
        <v>0</v>
      </c>
      <c r="F170" s="19">
        <f>F171+F174+F177</f>
        <v>20000</v>
      </c>
      <c r="G170" s="11"/>
    </row>
    <row r="171" spans="1:7" s="12" customFormat="1" ht="15" hidden="1" customHeight="1" outlineLevel="5">
      <c r="A171" s="33" t="s">
        <v>279</v>
      </c>
      <c r="B171" s="34" t="s">
        <v>297</v>
      </c>
      <c r="C171" s="34"/>
      <c r="D171" s="19">
        <f>D172</f>
        <v>0</v>
      </c>
      <c r="E171" s="42">
        <f t="shared" si="2"/>
        <v>0</v>
      </c>
      <c r="F171" s="19">
        <f>F172</f>
        <v>0</v>
      </c>
      <c r="G171" s="11"/>
    </row>
    <row r="172" spans="1:7" s="12" customFormat="1" ht="15" hidden="1" customHeight="1" outlineLevel="5">
      <c r="A172" s="33" t="s">
        <v>11</v>
      </c>
      <c r="B172" s="34" t="s">
        <v>297</v>
      </c>
      <c r="C172" s="34" t="s">
        <v>12</v>
      </c>
      <c r="D172" s="19">
        <f>D173</f>
        <v>0</v>
      </c>
      <c r="E172" s="42">
        <f t="shared" si="2"/>
        <v>0</v>
      </c>
      <c r="F172" s="19">
        <f>F173</f>
        <v>0</v>
      </c>
      <c r="G172" s="11"/>
    </row>
    <row r="173" spans="1:7" s="12" customFormat="1" ht="30" hidden="1" customHeight="1" outlineLevel="5">
      <c r="A173" s="33" t="s">
        <v>13</v>
      </c>
      <c r="B173" s="34" t="s">
        <v>297</v>
      </c>
      <c r="C173" s="34" t="s">
        <v>14</v>
      </c>
      <c r="D173" s="19"/>
      <c r="E173" s="42">
        <f t="shared" si="2"/>
        <v>0</v>
      </c>
      <c r="F173" s="19"/>
      <c r="G173" s="11"/>
    </row>
    <row r="174" spans="1:7" s="12" customFormat="1" ht="30" outlineLevel="5">
      <c r="A174" s="33" t="s">
        <v>280</v>
      </c>
      <c r="B174" s="34" t="s">
        <v>298</v>
      </c>
      <c r="C174" s="34"/>
      <c r="D174" s="19">
        <f>D175</f>
        <v>20000</v>
      </c>
      <c r="E174" s="42">
        <f t="shared" si="2"/>
        <v>0</v>
      </c>
      <c r="F174" s="19">
        <f>F175</f>
        <v>20000</v>
      </c>
      <c r="G174" s="11"/>
    </row>
    <row r="175" spans="1:7" s="12" customFormat="1" ht="18.75" customHeight="1" outlineLevel="5">
      <c r="A175" s="33" t="s">
        <v>11</v>
      </c>
      <c r="B175" s="34" t="s">
        <v>298</v>
      </c>
      <c r="C175" s="34" t="s">
        <v>12</v>
      </c>
      <c r="D175" s="19">
        <f>D176</f>
        <v>20000</v>
      </c>
      <c r="E175" s="42">
        <f t="shared" si="2"/>
        <v>0</v>
      </c>
      <c r="F175" s="19">
        <f>F176</f>
        <v>20000</v>
      </c>
      <c r="G175" s="11"/>
    </row>
    <row r="176" spans="1:7" s="12" customFormat="1" ht="30" outlineLevel="5">
      <c r="A176" s="33" t="s">
        <v>13</v>
      </c>
      <c r="B176" s="34" t="s">
        <v>298</v>
      </c>
      <c r="C176" s="34" t="s">
        <v>12</v>
      </c>
      <c r="D176" s="19">
        <v>20000</v>
      </c>
      <c r="E176" s="42">
        <f t="shared" si="2"/>
        <v>0</v>
      </c>
      <c r="F176" s="19">
        <v>20000</v>
      </c>
      <c r="G176" s="11"/>
    </row>
    <row r="177" spans="1:7" s="12" customFormat="1" ht="15" hidden="1" customHeight="1" outlineLevel="5">
      <c r="A177" s="33" t="s">
        <v>337</v>
      </c>
      <c r="B177" s="34" t="s">
        <v>299</v>
      </c>
      <c r="C177" s="34"/>
      <c r="D177" s="19">
        <f>D178</f>
        <v>0</v>
      </c>
      <c r="E177" s="42">
        <f t="shared" si="2"/>
        <v>0</v>
      </c>
      <c r="F177" s="19">
        <f>F178</f>
        <v>0</v>
      </c>
      <c r="G177" s="11"/>
    </row>
    <row r="178" spans="1:7" s="12" customFormat="1" ht="15" hidden="1" customHeight="1" outlineLevel="5">
      <c r="A178" s="33" t="s">
        <v>11</v>
      </c>
      <c r="B178" s="34" t="s">
        <v>299</v>
      </c>
      <c r="C178" s="34" t="s">
        <v>12</v>
      </c>
      <c r="D178" s="19">
        <f>D179</f>
        <v>0</v>
      </c>
      <c r="E178" s="42">
        <f t="shared" si="2"/>
        <v>0</v>
      </c>
      <c r="F178" s="19">
        <f>F179</f>
        <v>0</v>
      </c>
      <c r="G178" s="11"/>
    </row>
    <row r="179" spans="1:7" s="12" customFormat="1" ht="30" hidden="1" customHeight="1" outlineLevel="5">
      <c r="A179" s="33" t="s">
        <v>13</v>
      </c>
      <c r="B179" s="34" t="s">
        <v>299</v>
      </c>
      <c r="C179" s="34" t="s">
        <v>12</v>
      </c>
      <c r="D179" s="19"/>
      <c r="E179" s="42">
        <f t="shared" si="2"/>
        <v>0</v>
      </c>
      <c r="F179" s="19"/>
      <c r="G179" s="11"/>
    </row>
    <row r="180" spans="1:7" s="12" customFormat="1" ht="33.75" customHeight="1" outlineLevel="5">
      <c r="A180" s="33" t="s">
        <v>281</v>
      </c>
      <c r="B180" s="34" t="s">
        <v>104</v>
      </c>
      <c r="C180" s="34"/>
      <c r="D180" s="19">
        <f>D181+D184+D187</f>
        <v>250000</v>
      </c>
      <c r="E180" s="42">
        <f t="shared" si="2"/>
        <v>0</v>
      </c>
      <c r="F180" s="19">
        <f>F181+F184+F187</f>
        <v>250000</v>
      </c>
      <c r="G180" s="11"/>
    </row>
    <row r="181" spans="1:7" s="12" customFormat="1" outlineLevel="5">
      <c r="A181" s="33" t="s">
        <v>282</v>
      </c>
      <c r="B181" s="34" t="s">
        <v>105</v>
      </c>
      <c r="C181" s="34"/>
      <c r="D181" s="19">
        <f>D182</f>
        <v>250000</v>
      </c>
      <c r="E181" s="42">
        <f t="shared" si="2"/>
        <v>0</v>
      </c>
      <c r="F181" s="19">
        <f>F182</f>
        <v>250000</v>
      </c>
      <c r="G181" s="11"/>
    </row>
    <row r="182" spans="1:7" s="12" customFormat="1" ht="20.25" customHeight="1" outlineLevel="5">
      <c r="A182" s="33" t="s">
        <v>11</v>
      </c>
      <c r="B182" s="34" t="s">
        <v>105</v>
      </c>
      <c r="C182" s="34" t="s">
        <v>12</v>
      </c>
      <c r="D182" s="19">
        <f>D183</f>
        <v>250000</v>
      </c>
      <c r="E182" s="42">
        <f t="shared" si="2"/>
        <v>0</v>
      </c>
      <c r="F182" s="19">
        <f>F183</f>
        <v>250000</v>
      </c>
      <c r="G182" s="11"/>
    </row>
    <row r="183" spans="1:7" s="12" customFormat="1" ht="30" outlineLevel="5">
      <c r="A183" s="33" t="s">
        <v>13</v>
      </c>
      <c r="B183" s="34" t="s">
        <v>105</v>
      </c>
      <c r="C183" s="34" t="s">
        <v>14</v>
      </c>
      <c r="D183" s="19">
        <v>250000</v>
      </c>
      <c r="E183" s="42">
        <f t="shared" si="2"/>
        <v>0</v>
      </c>
      <c r="F183" s="19">
        <v>250000</v>
      </c>
      <c r="G183" s="11"/>
    </row>
    <row r="184" spans="1:7" s="12" customFormat="1" ht="30" hidden="1" customHeight="1" outlineLevel="5">
      <c r="A184" s="25" t="s">
        <v>338</v>
      </c>
      <c r="B184" s="26" t="s">
        <v>300</v>
      </c>
      <c r="C184" s="26"/>
      <c r="D184" s="19">
        <f>D185</f>
        <v>0</v>
      </c>
      <c r="E184" s="42">
        <f t="shared" si="2"/>
        <v>0</v>
      </c>
      <c r="F184" s="19">
        <f>F185</f>
        <v>0</v>
      </c>
      <c r="G184" s="11"/>
    </row>
    <row r="185" spans="1:7" s="12" customFormat="1" ht="15" hidden="1" customHeight="1" outlineLevel="5">
      <c r="A185" s="25" t="s">
        <v>11</v>
      </c>
      <c r="B185" s="26" t="s">
        <v>300</v>
      </c>
      <c r="C185" s="26" t="s">
        <v>12</v>
      </c>
      <c r="D185" s="19">
        <f>D186</f>
        <v>0</v>
      </c>
      <c r="E185" s="42">
        <f t="shared" si="2"/>
        <v>0</v>
      </c>
      <c r="F185" s="19">
        <f>F186</f>
        <v>0</v>
      </c>
      <c r="G185" s="11"/>
    </row>
    <row r="186" spans="1:7" s="12" customFormat="1" ht="30" hidden="1" customHeight="1" outlineLevel="5">
      <c r="A186" s="25" t="s">
        <v>13</v>
      </c>
      <c r="B186" s="26" t="s">
        <v>300</v>
      </c>
      <c r="C186" s="26" t="s">
        <v>14</v>
      </c>
      <c r="D186" s="19"/>
      <c r="E186" s="42">
        <f t="shared" si="2"/>
        <v>0</v>
      </c>
      <c r="F186" s="19"/>
      <c r="G186" s="11"/>
    </row>
    <row r="187" spans="1:7" s="12" customFormat="1" ht="15" hidden="1" customHeight="1" outlineLevel="5">
      <c r="A187" s="25" t="s">
        <v>283</v>
      </c>
      <c r="B187" s="26" t="s">
        <v>301</v>
      </c>
      <c r="C187" s="26"/>
      <c r="D187" s="19">
        <f>D188</f>
        <v>0</v>
      </c>
      <c r="E187" s="42">
        <f t="shared" si="2"/>
        <v>0</v>
      </c>
      <c r="F187" s="19">
        <f>F188</f>
        <v>0</v>
      </c>
      <c r="G187" s="11"/>
    </row>
    <row r="188" spans="1:7" s="12" customFormat="1" ht="15" hidden="1" customHeight="1" outlineLevel="5">
      <c r="A188" s="25" t="s">
        <v>11</v>
      </c>
      <c r="B188" s="26" t="s">
        <v>301</v>
      </c>
      <c r="C188" s="26" t="s">
        <v>12</v>
      </c>
      <c r="D188" s="19">
        <f>D189</f>
        <v>0</v>
      </c>
      <c r="E188" s="42">
        <f t="shared" si="2"/>
        <v>0</v>
      </c>
      <c r="F188" s="19">
        <f>F189</f>
        <v>0</v>
      </c>
      <c r="G188" s="11"/>
    </row>
    <row r="189" spans="1:7" s="12" customFormat="1" ht="30" hidden="1" customHeight="1" outlineLevel="5">
      <c r="A189" s="25" t="s">
        <v>13</v>
      </c>
      <c r="B189" s="26" t="s">
        <v>301</v>
      </c>
      <c r="C189" s="26" t="s">
        <v>14</v>
      </c>
      <c r="D189" s="19"/>
      <c r="E189" s="42">
        <f t="shared" si="2"/>
        <v>0</v>
      </c>
      <c r="F189" s="19"/>
      <c r="G189" s="11"/>
    </row>
    <row r="190" spans="1:7" s="12" customFormat="1" ht="15" hidden="1" customHeight="1" outlineLevel="5">
      <c r="A190" s="25" t="s">
        <v>284</v>
      </c>
      <c r="B190" s="26" t="s">
        <v>302</v>
      </c>
      <c r="C190" s="26"/>
      <c r="D190" s="19">
        <f>D191</f>
        <v>0</v>
      </c>
      <c r="E190" s="42">
        <f t="shared" si="2"/>
        <v>0</v>
      </c>
      <c r="F190" s="19">
        <f>F191</f>
        <v>0</v>
      </c>
      <c r="G190" s="11"/>
    </row>
    <row r="191" spans="1:7" s="12" customFormat="1" ht="30" hidden="1" customHeight="1" outlineLevel="5">
      <c r="A191" s="25" t="s">
        <v>339</v>
      </c>
      <c r="B191" s="26" t="s">
        <v>303</v>
      </c>
      <c r="C191" s="26"/>
      <c r="D191" s="19">
        <f>D192</f>
        <v>0</v>
      </c>
      <c r="E191" s="42">
        <f t="shared" si="2"/>
        <v>0</v>
      </c>
      <c r="F191" s="19">
        <f>F192</f>
        <v>0</v>
      </c>
      <c r="G191" s="11"/>
    </row>
    <row r="192" spans="1:7" s="12" customFormat="1" ht="15" hidden="1" customHeight="1" outlineLevel="5">
      <c r="A192" s="25" t="s">
        <v>11</v>
      </c>
      <c r="B192" s="26" t="s">
        <v>303</v>
      </c>
      <c r="C192" s="26" t="s">
        <v>12</v>
      </c>
      <c r="D192" s="19">
        <f>D193</f>
        <v>0</v>
      </c>
      <c r="E192" s="42">
        <f t="shared" si="2"/>
        <v>0</v>
      </c>
      <c r="F192" s="19">
        <f>F193</f>
        <v>0</v>
      </c>
      <c r="G192" s="11"/>
    </row>
    <row r="193" spans="1:7" s="12" customFormat="1" ht="30" hidden="1" customHeight="1" outlineLevel="5">
      <c r="A193" s="25" t="s">
        <v>13</v>
      </c>
      <c r="B193" s="26" t="s">
        <v>303</v>
      </c>
      <c r="C193" s="26" t="s">
        <v>14</v>
      </c>
      <c r="D193" s="19"/>
      <c r="E193" s="42">
        <f t="shared" si="2"/>
        <v>0</v>
      </c>
      <c r="F193" s="19"/>
      <c r="G193" s="11"/>
    </row>
    <row r="194" spans="1:7" s="12" customFormat="1" ht="15" hidden="1" customHeight="1" outlineLevel="5">
      <c r="A194" s="25" t="s">
        <v>285</v>
      </c>
      <c r="B194" s="26" t="s">
        <v>304</v>
      </c>
      <c r="C194" s="26"/>
      <c r="D194" s="19">
        <f>D195</f>
        <v>0</v>
      </c>
      <c r="E194" s="42">
        <f t="shared" si="2"/>
        <v>0</v>
      </c>
      <c r="F194" s="19">
        <f>F195</f>
        <v>0</v>
      </c>
      <c r="G194" s="11"/>
    </row>
    <row r="195" spans="1:7" s="12" customFormat="1" ht="15" hidden="1" customHeight="1" outlineLevel="5">
      <c r="A195" s="25" t="s">
        <v>286</v>
      </c>
      <c r="B195" s="26" t="s">
        <v>305</v>
      </c>
      <c r="C195" s="26"/>
      <c r="D195" s="19">
        <f>D196</f>
        <v>0</v>
      </c>
      <c r="E195" s="42">
        <f t="shared" si="2"/>
        <v>0</v>
      </c>
      <c r="F195" s="19">
        <f>F196</f>
        <v>0</v>
      </c>
      <c r="G195" s="11"/>
    </row>
    <row r="196" spans="1:7" s="12" customFormat="1" ht="15" hidden="1" customHeight="1" outlineLevel="5">
      <c r="A196" s="25" t="s">
        <v>11</v>
      </c>
      <c r="B196" s="26" t="s">
        <v>305</v>
      </c>
      <c r="C196" s="26" t="s">
        <v>12</v>
      </c>
      <c r="D196" s="19">
        <f>D197</f>
        <v>0</v>
      </c>
      <c r="E196" s="42">
        <f t="shared" si="2"/>
        <v>0</v>
      </c>
      <c r="F196" s="19">
        <f>F197</f>
        <v>0</v>
      </c>
      <c r="G196" s="11"/>
    </row>
    <row r="197" spans="1:7" s="12" customFormat="1" ht="30" hidden="1" customHeight="1" outlineLevel="5">
      <c r="A197" s="25" t="s">
        <v>13</v>
      </c>
      <c r="B197" s="26" t="s">
        <v>305</v>
      </c>
      <c r="C197" s="26" t="s">
        <v>14</v>
      </c>
      <c r="D197" s="19"/>
      <c r="E197" s="42">
        <f t="shared" si="2"/>
        <v>0</v>
      </c>
      <c r="F197" s="19"/>
      <c r="G197" s="11"/>
    </row>
    <row r="198" spans="1:7" s="12" customFormat="1" ht="15" hidden="1" customHeight="1" outlineLevel="5">
      <c r="A198" s="25" t="s">
        <v>287</v>
      </c>
      <c r="B198" s="26" t="s">
        <v>306</v>
      </c>
      <c r="C198" s="26"/>
      <c r="D198" s="19">
        <f>D199</f>
        <v>0</v>
      </c>
      <c r="E198" s="42">
        <f t="shared" si="2"/>
        <v>0</v>
      </c>
      <c r="F198" s="19">
        <f>F199</f>
        <v>0</v>
      </c>
      <c r="G198" s="11"/>
    </row>
    <row r="199" spans="1:7" s="12" customFormat="1" ht="15" hidden="1" customHeight="1" outlineLevel="5">
      <c r="A199" s="25" t="s">
        <v>288</v>
      </c>
      <c r="B199" s="26" t="s">
        <v>307</v>
      </c>
      <c r="C199" s="26"/>
      <c r="D199" s="19">
        <f>D200</f>
        <v>0</v>
      </c>
      <c r="E199" s="42">
        <f t="shared" si="2"/>
        <v>0</v>
      </c>
      <c r="F199" s="19">
        <f>F200</f>
        <v>0</v>
      </c>
      <c r="G199" s="11"/>
    </row>
    <row r="200" spans="1:7" s="12" customFormat="1" ht="15" hidden="1" customHeight="1" outlineLevel="5">
      <c r="A200" s="25" t="s">
        <v>11</v>
      </c>
      <c r="B200" s="26" t="s">
        <v>307</v>
      </c>
      <c r="C200" s="26" t="s">
        <v>12</v>
      </c>
      <c r="D200" s="19">
        <f>D201</f>
        <v>0</v>
      </c>
      <c r="E200" s="42">
        <f t="shared" si="2"/>
        <v>0</v>
      </c>
      <c r="F200" s="19">
        <f>F201</f>
        <v>0</v>
      </c>
      <c r="G200" s="11"/>
    </row>
    <row r="201" spans="1:7" s="12" customFormat="1" ht="30" hidden="1" customHeight="1" outlineLevel="5">
      <c r="A201" s="25" t="s">
        <v>13</v>
      </c>
      <c r="B201" s="26" t="s">
        <v>307</v>
      </c>
      <c r="C201" s="26" t="s">
        <v>14</v>
      </c>
      <c r="D201" s="19"/>
      <c r="E201" s="42">
        <f t="shared" si="2"/>
        <v>0</v>
      </c>
      <c r="F201" s="19"/>
      <c r="G201" s="11"/>
    </row>
    <row r="202" spans="1:7" s="12" customFormat="1" ht="19.5" customHeight="1" collapsed="1">
      <c r="A202" s="13" t="s">
        <v>106</v>
      </c>
      <c r="B202" s="14" t="s">
        <v>107</v>
      </c>
      <c r="C202" s="14"/>
      <c r="D202" s="15">
        <f>D203</f>
        <v>565000</v>
      </c>
      <c r="E202" s="42">
        <f t="shared" ref="E202:E254" si="3">F202-D202</f>
        <v>0</v>
      </c>
      <c r="F202" s="15">
        <f>F203</f>
        <v>565000</v>
      </c>
      <c r="G202" s="11"/>
    </row>
    <row r="203" spans="1:7" s="12" customFormat="1" ht="30" outlineLevel="1">
      <c r="A203" s="9" t="s">
        <v>108</v>
      </c>
      <c r="B203" s="17" t="s">
        <v>109</v>
      </c>
      <c r="C203" s="17"/>
      <c r="D203" s="19">
        <f>D204</f>
        <v>565000</v>
      </c>
      <c r="E203" s="42">
        <f t="shared" si="3"/>
        <v>0</v>
      </c>
      <c r="F203" s="19">
        <f>F204</f>
        <v>565000</v>
      </c>
      <c r="G203" s="11"/>
    </row>
    <row r="204" spans="1:7" s="12" customFormat="1" ht="33.75" customHeight="1" outlineLevel="2">
      <c r="A204" s="9" t="s">
        <v>110</v>
      </c>
      <c r="B204" s="17" t="s">
        <v>111</v>
      </c>
      <c r="C204" s="17"/>
      <c r="D204" s="19">
        <f>D205+D208</f>
        <v>565000</v>
      </c>
      <c r="E204" s="42">
        <f t="shared" si="3"/>
        <v>0</v>
      </c>
      <c r="F204" s="19">
        <f>F205+F208</f>
        <v>565000</v>
      </c>
      <c r="G204" s="11"/>
    </row>
    <row r="205" spans="1:7" s="12" customFormat="1" ht="30" outlineLevel="3">
      <c r="A205" s="9" t="s">
        <v>112</v>
      </c>
      <c r="B205" s="17" t="s">
        <v>113</v>
      </c>
      <c r="C205" s="17"/>
      <c r="D205" s="19">
        <f>D206</f>
        <v>550000</v>
      </c>
      <c r="E205" s="42">
        <f t="shared" si="3"/>
        <v>15000</v>
      </c>
      <c r="F205" s="19">
        <f>F206</f>
        <v>565000</v>
      </c>
      <c r="G205" s="11"/>
    </row>
    <row r="206" spans="1:7" s="12" customFormat="1" ht="21.75" customHeight="1" outlineLevel="4">
      <c r="A206" s="9" t="s">
        <v>11</v>
      </c>
      <c r="B206" s="17" t="s">
        <v>113</v>
      </c>
      <c r="C206" s="17" t="s">
        <v>12</v>
      </c>
      <c r="D206" s="19">
        <f>D207</f>
        <v>550000</v>
      </c>
      <c r="E206" s="42">
        <f t="shared" si="3"/>
        <v>15000</v>
      </c>
      <c r="F206" s="19">
        <f>F207</f>
        <v>565000</v>
      </c>
      <c r="G206" s="11"/>
    </row>
    <row r="207" spans="1:7" s="12" customFormat="1" ht="30" outlineLevel="5">
      <c r="A207" s="9" t="s">
        <v>13</v>
      </c>
      <c r="B207" s="17" t="s">
        <v>113</v>
      </c>
      <c r="C207" s="17" t="s">
        <v>14</v>
      </c>
      <c r="D207" s="19">
        <v>550000</v>
      </c>
      <c r="E207" s="42">
        <f t="shared" si="3"/>
        <v>15000</v>
      </c>
      <c r="F207" s="19">
        <v>565000</v>
      </c>
      <c r="G207" s="11"/>
    </row>
    <row r="208" spans="1:7" s="12" customFormat="1" ht="18.75" customHeight="1" outlineLevel="3">
      <c r="A208" s="9" t="s">
        <v>114</v>
      </c>
      <c r="B208" s="17" t="s">
        <v>115</v>
      </c>
      <c r="C208" s="17"/>
      <c r="D208" s="19">
        <f>D209</f>
        <v>15000</v>
      </c>
      <c r="E208" s="42">
        <f t="shared" si="3"/>
        <v>-15000</v>
      </c>
      <c r="F208" s="19">
        <f>F209</f>
        <v>0</v>
      </c>
      <c r="G208" s="11"/>
    </row>
    <row r="209" spans="1:7" s="12" customFormat="1" ht="21" customHeight="1" outlineLevel="4">
      <c r="A209" s="9" t="s">
        <v>11</v>
      </c>
      <c r="B209" s="17" t="s">
        <v>115</v>
      </c>
      <c r="C209" s="17" t="s">
        <v>12</v>
      </c>
      <c r="D209" s="19">
        <f>D210</f>
        <v>15000</v>
      </c>
      <c r="E209" s="42">
        <f t="shared" si="3"/>
        <v>-15000</v>
      </c>
      <c r="F209" s="19">
        <f>F210</f>
        <v>0</v>
      </c>
      <c r="G209" s="11"/>
    </row>
    <row r="210" spans="1:7" s="12" customFormat="1" ht="30" outlineLevel="5">
      <c r="A210" s="9" t="s">
        <v>13</v>
      </c>
      <c r="B210" s="17" t="s">
        <v>115</v>
      </c>
      <c r="C210" s="17" t="s">
        <v>14</v>
      </c>
      <c r="D210" s="19">
        <v>15000</v>
      </c>
      <c r="E210" s="42">
        <f t="shared" si="3"/>
        <v>-15000</v>
      </c>
      <c r="F210" s="19"/>
      <c r="G210" s="11"/>
    </row>
    <row r="211" spans="1:7" s="12" customFormat="1" ht="28.5">
      <c r="A211" s="13" t="s">
        <v>116</v>
      </c>
      <c r="B211" s="14" t="s">
        <v>117</v>
      </c>
      <c r="C211" s="14"/>
      <c r="D211" s="15">
        <f>D212+D234</f>
        <v>68715338.590000004</v>
      </c>
      <c r="E211" s="42">
        <f t="shared" si="3"/>
        <v>-56102.350000008941</v>
      </c>
      <c r="F211" s="15">
        <f>F212+F234</f>
        <v>68659236.239999995</v>
      </c>
      <c r="G211" s="11"/>
    </row>
    <row r="212" spans="1:7" s="12" customFormat="1" ht="30" outlineLevel="1">
      <c r="A212" s="9" t="s">
        <v>118</v>
      </c>
      <c r="B212" s="17" t="s">
        <v>119</v>
      </c>
      <c r="C212" s="17"/>
      <c r="D212" s="19">
        <f>D213+D222+D230</f>
        <v>64175017.030000001</v>
      </c>
      <c r="E212" s="42">
        <f t="shared" si="3"/>
        <v>-56102.35000000149</v>
      </c>
      <c r="F212" s="19">
        <f>F213+F222+F230</f>
        <v>64118914.68</v>
      </c>
      <c r="G212" s="11"/>
    </row>
    <row r="213" spans="1:7" s="12" customFormat="1" ht="33" customHeight="1" outlineLevel="2">
      <c r="A213" s="9" t="s">
        <v>120</v>
      </c>
      <c r="B213" s="17" t="s">
        <v>121</v>
      </c>
      <c r="C213" s="17"/>
      <c r="D213" s="19">
        <f>D214+D219+D226</f>
        <v>50141875.579999998</v>
      </c>
      <c r="E213" s="42">
        <f t="shared" si="3"/>
        <v>-115007.21000000089</v>
      </c>
      <c r="F213" s="19">
        <f>F214+F219+F226</f>
        <v>50026868.369999997</v>
      </c>
      <c r="G213" s="11"/>
    </row>
    <row r="214" spans="1:7" s="12" customFormat="1" ht="30" outlineLevel="3">
      <c r="A214" s="9" t="s">
        <v>122</v>
      </c>
      <c r="B214" s="17" t="s">
        <v>123</v>
      </c>
      <c r="C214" s="17"/>
      <c r="D214" s="19">
        <f>D215+D217</f>
        <v>11420470.460000001</v>
      </c>
      <c r="E214" s="42">
        <f t="shared" si="3"/>
        <v>-56102.35000000149</v>
      </c>
      <c r="F214" s="19">
        <f>F215+F217</f>
        <v>11364368.109999999</v>
      </c>
      <c r="G214" s="11"/>
    </row>
    <row r="215" spans="1:7" s="12" customFormat="1" ht="18.75" customHeight="1" outlineLevel="4">
      <c r="A215" s="9" t="s">
        <v>11</v>
      </c>
      <c r="B215" s="17" t="s">
        <v>123</v>
      </c>
      <c r="C215" s="17" t="s">
        <v>12</v>
      </c>
      <c r="D215" s="19">
        <f>D216</f>
        <v>11220470.460000001</v>
      </c>
      <c r="E215" s="42">
        <f t="shared" si="3"/>
        <v>-56102.35000000149</v>
      </c>
      <c r="F215" s="19">
        <f>F216</f>
        <v>11164368.109999999</v>
      </c>
      <c r="G215" s="11"/>
    </row>
    <row r="216" spans="1:7" s="12" customFormat="1" ht="30" outlineLevel="5">
      <c r="A216" s="9" t="s">
        <v>13</v>
      </c>
      <c r="B216" s="17" t="s">
        <v>123</v>
      </c>
      <c r="C216" s="17" t="s">
        <v>14</v>
      </c>
      <c r="D216" s="19">
        <v>11220470.460000001</v>
      </c>
      <c r="E216" s="42">
        <f t="shared" si="3"/>
        <v>-56102.35000000149</v>
      </c>
      <c r="F216" s="19">
        <v>11164368.109999999</v>
      </c>
      <c r="G216" s="11"/>
    </row>
    <row r="217" spans="1:7" s="12" customFormat="1" outlineLevel="5">
      <c r="A217" s="9" t="s">
        <v>29</v>
      </c>
      <c r="B217" s="17" t="s">
        <v>123</v>
      </c>
      <c r="C217" s="17" t="s">
        <v>30</v>
      </c>
      <c r="D217" s="19">
        <f>D218</f>
        <v>200000</v>
      </c>
      <c r="E217" s="42">
        <f t="shared" si="3"/>
        <v>0</v>
      </c>
      <c r="F217" s="19">
        <f>F218</f>
        <v>200000</v>
      </c>
      <c r="G217" s="11"/>
    </row>
    <row r="218" spans="1:7" s="12" customFormat="1" outlineLevel="5">
      <c r="A218" s="9" t="s">
        <v>31</v>
      </c>
      <c r="B218" s="17" t="s">
        <v>123</v>
      </c>
      <c r="C218" s="17" t="s">
        <v>32</v>
      </c>
      <c r="D218" s="19">
        <v>200000</v>
      </c>
      <c r="E218" s="42">
        <f t="shared" si="3"/>
        <v>0</v>
      </c>
      <c r="F218" s="19">
        <v>200000</v>
      </c>
      <c r="G218" s="11"/>
    </row>
    <row r="219" spans="1:7" s="12" customFormat="1" outlineLevel="5">
      <c r="A219" s="9" t="s">
        <v>246</v>
      </c>
      <c r="B219" s="17" t="s">
        <v>379</v>
      </c>
      <c r="C219" s="17"/>
      <c r="D219" s="19">
        <f>D220</f>
        <v>38562723.109999999</v>
      </c>
      <c r="E219" s="42">
        <f t="shared" si="3"/>
        <v>0</v>
      </c>
      <c r="F219" s="19">
        <f>F220</f>
        <v>38562723.109999999</v>
      </c>
      <c r="G219" s="11"/>
    </row>
    <row r="220" spans="1:7" s="12" customFormat="1" ht="21" customHeight="1" outlineLevel="5">
      <c r="A220" s="9" t="s">
        <v>11</v>
      </c>
      <c r="B220" s="17" t="s">
        <v>379</v>
      </c>
      <c r="C220" s="17" t="s">
        <v>12</v>
      </c>
      <c r="D220" s="19">
        <f>D221</f>
        <v>38562723.109999999</v>
      </c>
      <c r="E220" s="42">
        <f t="shared" si="3"/>
        <v>0</v>
      </c>
      <c r="F220" s="19">
        <f>F221</f>
        <v>38562723.109999999</v>
      </c>
      <c r="G220" s="11"/>
    </row>
    <row r="221" spans="1:7" s="12" customFormat="1" ht="30" outlineLevel="5">
      <c r="A221" s="9" t="s">
        <v>13</v>
      </c>
      <c r="B221" s="17" t="s">
        <v>379</v>
      </c>
      <c r="C221" s="17" t="s">
        <v>14</v>
      </c>
      <c r="D221" s="19">
        <v>38562723.109999999</v>
      </c>
      <c r="E221" s="42">
        <f t="shared" si="3"/>
        <v>0</v>
      </c>
      <c r="F221" s="19">
        <v>38562723.109999999</v>
      </c>
      <c r="G221" s="11"/>
    </row>
    <row r="222" spans="1:7" s="12" customFormat="1" outlineLevel="2">
      <c r="A222" s="9" t="s">
        <v>124</v>
      </c>
      <c r="B222" s="17" t="s">
        <v>125</v>
      </c>
      <c r="C222" s="17"/>
      <c r="D222" s="19">
        <f>D223</f>
        <v>9553131.1099999994</v>
      </c>
      <c r="E222" s="42">
        <f t="shared" si="3"/>
        <v>0</v>
      </c>
      <c r="F222" s="19">
        <f>F223</f>
        <v>9553131.1099999994</v>
      </c>
      <c r="G222" s="11"/>
    </row>
    <row r="223" spans="1:7" s="12" customFormat="1" outlineLevel="3">
      <c r="A223" s="9" t="s">
        <v>126</v>
      </c>
      <c r="B223" s="17" t="s">
        <v>127</v>
      </c>
      <c r="C223" s="17"/>
      <c r="D223" s="19">
        <f>D224</f>
        <v>9553131.1099999994</v>
      </c>
      <c r="E223" s="42">
        <f t="shared" si="3"/>
        <v>0</v>
      </c>
      <c r="F223" s="19">
        <f>F224</f>
        <v>9553131.1099999994</v>
      </c>
      <c r="G223" s="11"/>
    </row>
    <row r="224" spans="1:7" s="12" customFormat="1" outlineLevel="4">
      <c r="A224" s="9" t="s">
        <v>11</v>
      </c>
      <c r="B224" s="17" t="s">
        <v>127</v>
      </c>
      <c r="C224" s="17" t="s">
        <v>12</v>
      </c>
      <c r="D224" s="19">
        <f>D225</f>
        <v>9553131.1099999994</v>
      </c>
      <c r="E224" s="42">
        <f t="shared" si="3"/>
        <v>0</v>
      </c>
      <c r="F224" s="19">
        <f>F225</f>
        <v>9553131.1099999994</v>
      </c>
      <c r="G224" s="11"/>
    </row>
    <row r="225" spans="1:7" s="12" customFormat="1" ht="30" outlineLevel="5">
      <c r="A225" s="9" t="s">
        <v>13</v>
      </c>
      <c r="B225" s="17" t="s">
        <v>127</v>
      </c>
      <c r="C225" s="17" t="s">
        <v>14</v>
      </c>
      <c r="D225" s="19">
        <v>9553131.1099999994</v>
      </c>
      <c r="E225" s="42">
        <f t="shared" si="3"/>
        <v>0</v>
      </c>
      <c r="F225" s="19">
        <v>9553131.1099999994</v>
      </c>
      <c r="G225" s="11"/>
    </row>
    <row r="226" spans="1:7" s="12" customFormat="1" outlineLevel="5">
      <c r="A226" s="29" t="s">
        <v>380</v>
      </c>
      <c r="B226" s="17" t="s">
        <v>382</v>
      </c>
      <c r="C226" s="17"/>
      <c r="D226" s="19">
        <f>D227</f>
        <v>158682.01</v>
      </c>
      <c r="E226" s="42">
        <f t="shared" si="3"/>
        <v>-58904.860000000015</v>
      </c>
      <c r="F226" s="19">
        <f>F227</f>
        <v>99777.15</v>
      </c>
      <c r="G226" s="11"/>
    </row>
    <row r="227" spans="1:7" s="12" customFormat="1" ht="30" outlineLevel="5">
      <c r="A227" s="29" t="s">
        <v>381</v>
      </c>
      <c r="B227" s="17" t="s">
        <v>383</v>
      </c>
      <c r="C227" s="17"/>
      <c r="D227" s="19">
        <f>D228</f>
        <v>158682.01</v>
      </c>
      <c r="E227" s="42">
        <f t="shared" si="3"/>
        <v>-58904.860000000015</v>
      </c>
      <c r="F227" s="19">
        <f>F228</f>
        <v>99777.15</v>
      </c>
      <c r="G227" s="11"/>
    </row>
    <row r="228" spans="1:7" s="12" customFormat="1" outlineLevel="5">
      <c r="A228" s="9" t="s">
        <v>11</v>
      </c>
      <c r="B228" s="17" t="s">
        <v>383</v>
      </c>
      <c r="C228" s="17" t="s">
        <v>12</v>
      </c>
      <c r="D228" s="19">
        <f>D229</f>
        <v>158682.01</v>
      </c>
      <c r="E228" s="42">
        <f t="shared" si="3"/>
        <v>-58904.860000000015</v>
      </c>
      <c r="F228" s="19">
        <f>F229</f>
        <v>99777.15</v>
      </c>
      <c r="G228" s="11"/>
    </row>
    <row r="229" spans="1:7" s="12" customFormat="1" ht="30" outlineLevel="5">
      <c r="A229" s="9" t="s">
        <v>13</v>
      </c>
      <c r="B229" s="17" t="s">
        <v>383</v>
      </c>
      <c r="C229" s="17" t="s">
        <v>14</v>
      </c>
      <c r="D229" s="19">
        <v>158682.01</v>
      </c>
      <c r="E229" s="42">
        <f t="shared" si="3"/>
        <v>-58904.860000000015</v>
      </c>
      <c r="F229" s="19">
        <v>99777.15</v>
      </c>
      <c r="G229" s="11"/>
    </row>
    <row r="230" spans="1:7" s="12" customFormat="1" outlineLevel="2">
      <c r="A230" s="9" t="s">
        <v>128</v>
      </c>
      <c r="B230" s="17" t="s">
        <v>129</v>
      </c>
      <c r="C230" s="17"/>
      <c r="D230" s="19">
        <f>D231</f>
        <v>4480010.34</v>
      </c>
      <c r="E230" s="42">
        <f t="shared" si="3"/>
        <v>58904.860000000335</v>
      </c>
      <c r="F230" s="19">
        <f>F231</f>
        <v>4538915.2</v>
      </c>
      <c r="G230" s="11"/>
    </row>
    <row r="231" spans="1:7" s="12" customFormat="1" ht="19.5" customHeight="1" outlineLevel="3">
      <c r="A231" s="9" t="s">
        <v>130</v>
      </c>
      <c r="B231" s="17" t="s">
        <v>131</v>
      </c>
      <c r="C231" s="17"/>
      <c r="D231" s="19">
        <f>D232</f>
        <v>4480010.34</v>
      </c>
      <c r="E231" s="42">
        <f t="shared" si="3"/>
        <v>58904.860000000335</v>
      </c>
      <c r="F231" s="19">
        <f>F232</f>
        <v>4538915.2</v>
      </c>
      <c r="G231" s="11"/>
    </row>
    <row r="232" spans="1:7" s="12" customFormat="1" ht="18.75" customHeight="1" outlineLevel="4">
      <c r="A232" s="9" t="s">
        <v>11</v>
      </c>
      <c r="B232" s="17" t="s">
        <v>131</v>
      </c>
      <c r="C232" s="17" t="s">
        <v>12</v>
      </c>
      <c r="D232" s="19">
        <f>D233</f>
        <v>4480010.34</v>
      </c>
      <c r="E232" s="42">
        <f t="shared" si="3"/>
        <v>58904.860000000335</v>
      </c>
      <c r="F232" s="19">
        <f>F233</f>
        <v>4538915.2</v>
      </c>
      <c r="G232" s="11"/>
    </row>
    <row r="233" spans="1:7" s="12" customFormat="1" ht="30" outlineLevel="5">
      <c r="A233" s="9" t="s">
        <v>13</v>
      </c>
      <c r="B233" s="17" t="s">
        <v>131</v>
      </c>
      <c r="C233" s="17" t="s">
        <v>14</v>
      </c>
      <c r="D233" s="19">
        <v>4480010.34</v>
      </c>
      <c r="E233" s="42">
        <f t="shared" si="3"/>
        <v>58904.860000000335</v>
      </c>
      <c r="F233" s="19">
        <v>4538915.2</v>
      </c>
      <c r="G233" s="11"/>
    </row>
    <row r="234" spans="1:7" s="12" customFormat="1" ht="21" customHeight="1" outlineLevel="1">
      <c r="A234" s="9" t="s">
        <v>132</v>
      </c>
      <c r="B234" s="17" t="s">
        <v>133</v>
      </c>
      <c r="C234" s="17"/>
      <c r="D234" s="19">
        <f>D235+D250+D246+D254+D239</f>
        <v>4540321.5600000005</v>
      </c>
      <c r="E234" s="42">
        <f t="shared" si="3"/>
        <v>0</v>
      </c>
      <c r="F234" s="19">
        <f>F235+F250+F246+F254+F239</f>
        <v>4540321.5600000005</v>
      </c>
      <c r="G234" s="11"/>
    </row>
    <row r="235" spans="1:7" s="12" customFormat="1" ht="31.5" hidden="1" customHeight="1" outlineLevel="2">
      <c r="A235" s="9" t="s">
        <v>134</v>
      </c>
      <c r="B235" s="17" t="s">
        <v>135</v>
      </c>
      <c r="C235" s="17"/>
      <c r="D235" s="19">
        <f>D236</f>
        <v>0</v>
      </c>
      <c r="E235" s="42">
        <f t="shared" si="3"/>
        <v>0</v>
      </c>
      <c r="F235" s="19">
        <f>F236</f>
        <v>0</v>
      </c>
      <c r="G235" s="11"/>
    </row>
    <row r="236" spans="1:7" s="12" customFormat="1" ht="31.5" hidden="1" customHeight="1" outlineLevel="3">
      <c r="A236" s="9" t="s">
        <v>136</v>
      </c>
      <c r="B236" s="17" t="s">
        <v>137</v>
      </c>
      <c r="C236" s="17"/>
      <c r="D236" s="19">
        <f>D237</f>
        <v>0</v>
      </c>
      <c r="E236" s="42">
        <f t="shared" si="3"/>
        <v>0</v>
      </c>
      <c r="F236" s="19">
        <f>F237</f>
        <v>0</v>
      </c>
      <c r="G236" s="11"/>
    </row>
    <row r="237" spans="1:7" s="12" customFormat="1" ht="31.5" hidden="1" customHeight="1" outlineLevel="4">
      <c r="A237" s="9" t="s">
        <v>11</v>
      </c>
      <c r="B237" s="17" t="s">
        <v>137</v>
      </c>
      <c r="C237" s="17" t="s">
        <v>12</v>
      </c>
      <c r="D237" s="19">
        <f>D238</f>
        <v>0</v>
      </c>
      <c r="E237" s="42">
        <f t="shared" si="3"/>
        <v>0</v>
      </c>
      <c r="F237" s="19">
        <f>F238</f>
        <v>0</v>
      </c>
      <c r="G237" s="11"/>
    </row>
    <row r="238" spans="1:7" s="12" customFormat="1" ht="31.5" hidden="1" customHeight="1" outlineLevel="5">
      <c r="A238" s="9" t="s">
        <v>13</v>
      </c>
      <c r="B238" s="17" t="s">
        <v>137</v>
      </c>
      <c r="C238" s="17" t="s">
        <v>14</v>
      </c>
      <c r="D238" s="19">
        <v>0</v>
      </c>
      <c r="E238" s="42">
        <f t="shared" si="3"/>
        <v>0</v>
      </c>
      <c r="F238" s="19">
        <v>0</v>
      </c>
      <c r="G238" s="11"/>
    </row>
    <row r="239" spans="1:7" s="12" customFormat="1" ht="20.25" customHeight="1" outlineLevel="5">
      <c r="A239" s="29" t="s">
        <v>384</v>
      </c>
      <c r="B239" s="17" t="s">
        <v>385</v>
      </c>
      <c r="C239" s="17"/>
      <c r="D239" s="19">
        <f>D240+D243</f>
        <v>3824187</v>
      </c>
      <c r="E239" s="42">
        <f t="shared" si="3"/>
        <v>0</v>
      </c>
      <c r="F239" s="19">
        <f>F240+F243</f>
        <v>3824187</v>
      </c>
      <c r="G239" s="11"/>
    </row>
    <row r="240" spans="1:7" s="12" customFormat="1" ht="31.5" customHeight="1" outlineLevel="5">
      <c r="A240" s="29" t="s">
        <v>393</v>
      </c>
      <c r="B240" s="17" t="s">
        <v>386</v>
      </c>
      <c r="C240" s="17"/>
      <c r="D240" s="19">
        <f>D241</f>
        <v>1196137</v>
      </c>
      <c r="E240" s="42">
        <f t="shared" si="3"/>
        <v>0</v>
      </c>
      <c r="F240" s="19">
        <f>F241</f>
        <v>1196137</v>
      </c>
      <c r="G240" s="11"/>
    </row>
    <row r="241" spans="1:7" s="12" customFormat="1" ht="18.75" customHeight="1" outlineLevel="5">
      <c r="A241" s="9" t="s">
        <v>11</v>
      </c>
      <c r="B241" s="17" t="s">
        <v>386</v>
      </c>
      <c r="C241" s="17" t="s">
        <v>12</v>
      </c>
      <c r="D241" s="19">
        <f>D242</f>
        <v>1196137</v>
      </c>
      <c r="E241" s="42">
        <f t="shared" si="3"/>
        <v>0</v>
      </c>
      <c r="F241" s="19">
        <f>F242</f>
        <v>1196137</v>
      </c>
      <c r="G241" s="11"/>
    </row>
    <row r="242" spans="1:7" s="12" customFormat="1" ht="31.5" customHeight="1" outlineLevel="5">
      <c r="A242" s="9" t="s">
        <v>13</v>
      </c>
      <c r="B242" s="17" t="s">
        <v>386</v>
      </c>
      <c r="C242" s="17" t="s">
        <v>14</v>
      </c>
      <c r="D242" s="19">
        <v>1196137</v>
      </c>
      <c r="E242" s="42">
        <f t="shared" si="3"/>
        <v>0</v>
      </c>
      <c r="F242" s="19">
        <v>1196137</v>
      </c>
      <c r="G242" s="11"/>
    </row>
    <row r="243" spans="1:7" s="12" customFormat="1" ht="31.5" customHeight="1" outlineLevel="5">
      <c r="A243" s="29" t="s">
        <v>393</v>
      </c>
      <c r="B243" s="17" t="s">
        <v>387</v>
      </c>
      <c r="C243" s="17"/>
      <c r="D243" s="19">
        <f>D244</f>
        <v>2628050</v>
      </c>
      <c r="E243" s="42">
        <f t="shared" si="3"/>
        <v>0</v>
      </c>
      <c r="F243" s="19">
        <f>F244</f>
        <v>2628050</v>
      </c>
      <c r="G243" s="11"/>
    </row>
    <row r="244" spans="1:7" s="12" customFormat="1" ht="22.5" customHeight="1" outlineLevel="5">
      <c r="A244" s="9" t="s">
        <v>11</v>
      </c>
      <c r="B244" s="17" t="s">
        <v>387</v>
      </c>
      <c r="C244" s="17" t="s">
        <v>12</v>
      </c>
      <c r="D244" s="19">
        <f>D245</f>
        <v>2628050</v>
      </c>
      <c r="E244" s="42">
        <f t="shared" si="3"/>
        <v>0</v>
      </c>
      <c r="F244" s="19">
        <f>F245</f>
        <v>2628050</v>
      </c>
      <c r="G244" s="11"/>
    </row>
    <row r="245" spans="1:7" s="12" customFormat="1" ht="31.5" customHeight="1" outlineLevel="5">
      <c r="A245" s="9" t="s">
        <v>13</v>
      </c>
      <c r="B245" s="17" t="s">
        <v>387</v>
      </c>
      <c r="C245" s="17" t="s">
        <v>14</v>
      </c>
      <c r="D245" s="19">
        <v>2628050</v>
      </c>
      <c r="E245" s="42">
        <f t="shared" si="3"/>
        <v>0</v>
      </c>
      <c r="F245" s="19">
        <v>2628050</v>
      </c>
      <c r="G245" s="11"/>
    </row>
    <row r="246" spans="1:7" s="12" customFormat="1" ht="31.5" hidden="1" customHeight="1" outlineLevel="5">
      <c r="A246" s="9" t="s">
        <v>322</v>
      </c>
      <c r="B246" s="17" t="s">
        <v>324</v>
      </c>
      <c r="C246" s="17"/>
      <c r="D246" s="19">
        <f>D247</f>
        <v>0</v>
      </c>
      <c r="E246" s="42">
        <f t="shared" si="3"/>
        <v>0</v>
      </c>
      <c r="F246" s="19">
        <f>F247</f>
        <v>0</v>
      </c>
      <c r="G246" s="11"/>
    </row>
    <row r="247" spans="1:7" s="12" customFormat="1" ht="31.5" hidden="1" customHeight="1" outlineLevel="5">
      <c r="A247" s="9" t="s">
        <v>323</v>
      </c>
      <c r="B247" s="17" t="s">
        <v>325</v>
      </c>
      <c r="C247" s="17"/>
      <c r="D247" s="19">
        <f>D248</f>
        <v>0</v>
      </c>
      <c r="E247" s="42">
        <f t="shared" si="3"/>
        <v>0</v>
      </c>
      <c r="F247" s="19">
        <f>F248</f>
        <v>0</v>
      </c>
      <c r="G247" s="11"/>
    </row>
    <row r="248" spans="1:7" s="12" customFormat="1" ht="31.5" hidden="1" customHeight="1" outlineLevel="5">
      <c r="A248" s="9" t="s">
        <v>11</v>
      </c>
      <c r="B248" s="17" t="s">
        <v>325</v>
      </c>
      <c r="C248" s="17" t="s">
        <v>12</v>
      </c>
      <c r="D248" s="19">
        <f>D249</f>
        <v>0</v>
      </c>
      <c r="E248" s="42">
        <f t="shared" si="3"/>
        <v>0</v>
      </c>
      <c r="F248" s="19">
        <f>F249</f>
        <v>0</v>
      </c>
      <c r="G248" s="11"/>
    </row>
    <row r="249" spans="1:7" s="12" customFormat="1" ht="31.5" hidden="1" customHeight="1" outlineLevel="5">
      <c r="A249" s="9" t="s">
        <v>13</v>
      </c>
      <c r="B249" s="17" t="s">
        <v>325</v>
      </c>
      <c r="C249" s="17" t="s">
        <v>14</v>
      </c>
      <c r="D249" s="19">
        <v>0</v>
      </c>
      <c r="E249" s="42">
        <f t="shared" si="3"/>
        <v>0</v>
      </c>
      <c r="F249" s="19">
        <v>0</v>
      </c>
      <c r="G249" s="11"/>
    </row>
    <row r="250" spans="1:7" s="12" customFormat="1" ht="48" customHeight="1" outlineLevel="2" collapsed="1">
      <c r="A250" s="9" t="s">
        <v>138</v>
      </c>
      <c r="B250" s="17" t="s">
        <v>139</v>
      </c>
      <c r="C250" s="17"/>
      <c r="D250" s="19">
        <f>D251</f>
        <v>507480</v>
      </c>
      <c r="E250" s="42">
        <f t="shared" si="3"/>
        <v>0</v>
      </c>
      <c r="F250" s="19">
        <f>F251</f>
        <v>507480</v>
      </c>
      <c r="G250" s="11"/>
    </row>
    <row r="251" spans="1:7" s="12" customFormat="1" ht="31.5" customHeight="1" outlineLevel="3">
      <c r="A251" s="9" t="s">
        <v>140</v>
      </c>
      <c r="B251" s="17" t="s">
        <v>141</v>
      </c>
      <c r="C251" s="17"/>
      <c r="D251" s="19">
        <f>D252</f>
        <v>507480</v>
      </c>
      <c r="E251" s="42">
        <f t="shared" si="3"/>
        <v>0</v>
      </c>
      <c r="F251" s="19">
        <f>F252</f>
        <v>507480</v>
      </c>
      <c r="G251" s="11"/>
    </row>
    <row r="252" spans="1:7" s="12" customFormat="1" ht="19.5" customHeight="1" outlineLevel="4">
      <c r="A252" s="9" t="s">
        <v>11</v>
      </c>
      <c r="B252" s="17" t="s">
        <v>141</v>
      </c>
      <c r="C252" s="17" t="s">
        <v>12</v>
      </c>
      <c r="D252" s="19">
        <f>D253</f>
        <v>507480</v>
      </c>
      <c r="E252" s="42">
        <f t="shared" si="3"/>
        <v>0</v>
      </c>
      <c r="F252" s="19">
        <f>F253</f>
        <v>507480</v>
      </c>
      <c r="G252" s="11"/>
    </row>
    <row r="253" spans="1:7" s="12" customFormat="1" ht="31.5" customHeight="1" outlineLevel="5">
      <c r="A253" s="9" t="s">
        <v>13</v>
      </c>
      <c r="B253" s="17" t="s">
        <v>141</v>
      </c>
      <c r="C253" s="17" t="s">
        <v>14</v>
      </c>
      <c r="D253" s="19">
        <v>507480</v>
      </c>
      <c r="E253" s="42">
        <f t="shared" si="3"/>
        <v>0</v>
      </c>
      <c r="F253" s="19">
        <v>507480</v>
      </c>
      <c r="G253" s="11"/>
    </row>
    <row r="254" spans="1:7" s="12" customFormat="1" ht="31.5" customHeight="1" outlineLevel="5">
      <c r="A254" s="9" t="s">
        <v>332</v>
      </c>
      <c r="B254" s="17" t="s">
        <v>326</v>
      </c>
      <c r="C254" s="17"/>
      <c r="D254" s="19">
        <f>D255</f>
        <v>208654.56</v>
      </c>
      <c r="E254" s="42">
        <f t="shared" si="3"/>
        <v>0</v>
      </c>
      <c r="F254" s="19">
        <f>F255</f>
        <v>208654.56</v>
      </c>
      <c r="G254" s="11"/>
    </row>
    <row r="255" spans="1:7" s="12" customFormat="1" ht="32.25" customHeight="1" outlineLevel="5">
      <c r="A255" s="9" t="s">
        <v>327</v>
      </c>
      <c r="B255" s="17" t="s">
        <v>328</v>
      </c>
      <c r="C255" s="17"/>
      <c r="D255" s="19">
        <f>D256</f>
        <v>208654.56</v>
      </c>
      <c r="E255" s="42">
        <f t="shared" ref="E255:E333" si="4">F255-D255</f>
        <v>0</v>
      </c>
      <c r="F255" s="19">
        <f>F256</f>
        <v>208654.56</v>
      </c>
      <c r="G255" s="11"/>
    </row>
    <row r="256" spans="1:7" s="12" customFormat="1" ht="21" customHeight="1" outlineLevel="5">
      <c r="A256" s="9" t="s">
        <v>11</v>
      </c>
      <c r="B256" s="17" t="s">
        <v>328</v>
      </c>
      <c r="C256" s="17" t="s">
        <v>12</v>
      </c>
      <c r="D256" s="19">
        <f>D257</f>
        <v>208654.56</v>
      </c>
      <c r="E256" s="42">
        <f t="shared" si="4"/>
        <v>0</v>
      </c>
      <c r="F256" s="19">
        <f>F257</f>
        <v>208654.56</v>
      </c>
      <c r="G256" s="11"/>
    </row>
    <row r="257" spans="1:7" s="12" customFormat="1" ht="30" outlineLevel="5">
      <c r="A257" s="9" t="s">
        <v>13</v>
      </c>
      <c r="B257" s="17" t="s">
        <v>328</v>
      </c>
      <c r="C257" s="17" t="s">
        <v>14</v>
      </c>
      <c r="D257" s="19">
        <v>208654.56</v>
      </c>
      <c r="E257" s="42">
        <f t="shared" si="4"/>
        <v>0</v>
      </c>
      <c r="F257" s="19">
        <v>208654.56</v>
      </c>
      <c r="G257" s="11"/>
    </row>
    <row r="258" spans="1:7" s="12" customFormat="1" ht="30.75" customHeight="1">
      <c r="A258" s="13" t="s">
        <v>142</v>
      </c>
      <c r="B258" s="14" t="s">
        <v>143</v>
      </c>
      <c r="C258" s="14"/>
      <c r="D258" s="15">
        <f>D259+D263+D284</f>
        <v>80401998.129999995</v>
      </c>
      <c r="E258" s="42">
        <f t="shared" si="4"/>
        <v>9855054.2500000149</v>
      </c>
      <c r="F258" s="15">
        <f>F259+F263+F284</f>
        <v>90257052.38000001</v>
      </c>
      <c r="G258" s="11"/>
    </row>
    <row r="259" spans="1:7" s="12" customFormat="1" ht="30" outlineLevel="2">
      <c r="A259" s="9" t="s">
        <v>144</v>
      </c>
      <c r="B259" s="17" t="s">
        <v>145</v>
      </c>
      <c r="C259" s="17"/>
      <c r="D259" s="19">
        <f>D260</f>
        <v>38500</v>
      </c>
      <c r="E259" s="42">
        <f t="shared" si="4"/>
        <v>0</v>
      </c>
      <c r="F259" s="19">
        <f>F260</f>
        <v>38500</v>
      </c>
      <c r="G259" s="11"/>
    </row>
    <row r="260" spans="1:7" s="12" customFormat="1" ht="34.5" customHeight="1" outlineLevel="3">
      <c r="A260" s="9" t="s">
        <v>265</v>
      </c>
      <c r="B260" s="17" t="s">
        <v>146</v>
      </c>
      <c r="C260" s="17"/>
      <c r="D260" s="19">
        <f>D261</f>
        <v>38500</v>
      </c>
      <c r="E260" s="42">
        <f t="shared" si="4"/>
        <v>0</v>
      </c>
      <c r="F260" s="19">
        <f>F261</f>
        <v>38500</v>
      </c>
      <c r="G260" s="11"/>
    </row>
    <row r="261" spans="1:7" s="12" customFormat="1" ht="22.5" customHeight="1" outlineLevel="4">
      <c r="A261" s="9" t="s">
        <v>11</v>
      </c>
      <c r="B261" s="17" t="s">
        <v>146</v>
      </c>
      <c r="C261" s="17" t="s">
        <v>12</v>
      </c>
      <c r="D261" s="19">
        <f>D262</f>
        <v>38500</v>
      </c>
      <c r="E261" s="42">
        <f t="shared" si="4"/>
        <v>0</v>
      </c>
      <c r="F261" s="19">
        <f>F262</f>
        <v>38500</v>
      </c>
      <c r="G261" s="11"/>
    </row>
    <row r="262" spans="1:7" s="12" customFormat="1" ht="30" outlineLevel="5">
      <c r="A262" s="9" t="s">
        <v>13</v>
      </c>
      <c r="B262" s="17" t="s">
        <v>146</v>
      </c>
      <c r="C262" s="17" t="s">
        <v>14</v>
      </c>
      <c r="D262" s="19">
        <v>38500</v>
      </c>
      <c r="E262" s="42">
        <f t="shared" si="4"/>
        <v>0</v>
      </c>
      <c r="F262" s="19">
        <v>38500</v>
      </c>
      <c r="G262" s="11"/>
    </row>
    <row r="263" spans="1:7" s="12" customFormat="1" outlineLevel="2">
      <c r="A263" s="9" t="s">
        <v>147</v>
      </c>
      <c r="B263" s="17" t="s">
        <v>148</v>
      </c>
      <c r="C263" s="17"/>
      <c r="D263" s="19">
        <f>D269+D272+D275+D281+D264+D278</f>
        <v>65563498.130000003</v>
      </c>
      <c r="E263" s="42">
        <f t="shared" si="4"/>
        <v>9610071.5800000057</v>
      </c>
      <c r="F263" s="19">
        <f>F269+F272+F275+F281+F264+F278</f>
        <v>75173569.710000008</v>
      </c>
      <c r="G263" s="11"/>
    </row>
    <row r="264" spans="1:7" s="12" customFormat="1" ht="45" outlineLevel="2">
      <c r="A264" s="29" t="s">
        <v>388</v>
      </c>
      <c r="B264" s="17" t="s">
        <v>389</v>
      </c>
      <c r="C264" s="17"/>
      <c r="D264" s="19">
        <f>D265+D267</f>
        <v>33492618.170000002</v>
      </c>
      <c r="E264" s="42">
        <f t="shared" si="4"/>
        <v>-180000</v>
      </c>
      <c r="F264" s="19">
        <f>F265+F267</f>
        <v>33312618.170000002</v>
      </c>
      <c r="G264" s="11"/>
    </row>
    <row r="265" spans="1:7" s="12" customFormat="1" hidden="1" outlineLevel="2">
      <c r="A265" s="9" t="s">
        <v>11</v>
      </c>
      <c r="B265" s="17" t="s">
        <v>389</v>
      </c>
      <c r="C265" s="17" t="s">
        <v>12</v>
      </c>
      <c r="D265" s="19">
        <f>D266</f>
        <v>0</v>
      </c>
      <c r="E265" s="42">
        <f t="shared" si="4"/>
        <v>0</v>
      </c>
      <c r="F265" s="19">
        <f>F266</f>
        <v>0</v>
      </c>
      <c r="G265" s="11"/>
    </row>
    <row r="266" spans="1:7" s="12" customFormat="1" ht="30" hidden="1" outlineLevel="2">
      <c r="A266" s="9" t="s">
        <v>13</v>
      </c>
      <c r="B266" s="17" t="s">
        <v>389</v>
      </c>
      <c r="C266" s="17" t="s">
        <v>14</v>
      </c>
      <c r="D266" s="19">
        <v>0</v>
      </c>
      <c r="E266" s="42">
        <f t="shared" si="4"/>
        <v>0</v>
      </c>
      <c r="F266" s="19">
        <v>0</v>
      </c>
      <c r="G266" s="11"/>
    </row>
    <row r="267" spans="1:7" s="12" customFormat="1" outlineLevel="2">
      <c r="A267" s="9" t="s">
        <v>29</v>
      </c>
      <c r="B267" s="17" t="s">
        <v>389</v>
      </c>
      <c r="C267" s="17" t="s">
        <v>30</v>
      </c>
      <c r="D267" s="19">
        <f>D268</f>
        <v>33492618.170000002</v>
      </c>
      <c r="E267" s="42">
        <f t="shared" si="4"/>
        <v>-180000</v>
      </c>
      <c r="F267" s="19">
        <f>F268</f>
        <v>33312618.170000002</v>
      </c>
      <c r="G267" s="11"/>
    </row>
    <row r="268" spans="1:7" s="12" customFormat="1" ht="30" outlineLevel="2">
      <c r="A268" s="9" t="s">
        <v>248</v>
      </c>
      <c r="B268" s="17" t="s">
        <v>389</v>
      </c>
      <c r="C268" s="17" t="s">
        <v>247</v>
      </c>
      <c r="D268" s="19">
        <v>33492618.170000002</v>
      </c>
      <c r="E268" s="42">
        <f t="shared" si="4"/>
        <v>-180000</v>
      </c>
      <c r="F268" s="19">
        <v>33312618.170000002</v>
      </c>
      <c r="G268" s="11"/>
    </row>
    <row r="269" spans="1:7" s="12" customFormat="1" ht="30" outlineLevel="3">
      <c r="A269" s="9" t="s">
        <v>149</v>
      </c>
      <c r="B269" s="17" t="s">
        <v>150</v>
      </c>
      <c r="C269" s="17"/>
      <c r="D269" s="19">
        <f>D270</f>
        <v>1000000</v>
      </c>
      <c r="E269" s="42">
        <f t="shared" si="4"/>
        <v>-7240.3000000000466</v>
      </c>
      <c r="F269" s="19">
        <f>F270</f>
        <v>992759.7</v>
      </c>
      <c r="G269" s="11"/>
    </row>
    <row r="270" spans="1:7" s="12" customFormat="1" ht="18.75" customHeight="1" outlineLevel="4">
      <c r="A270" s="9" t="s">
        <v>11</v>
      </c>
      <c r="B270" s="17" t="s">
        <v>150</v>
      </c>
      <c r="C270" s="17" t="s">
        <v>12</v>
      </c>
      <c r="D270" s="19">
        <f>D271</f>
        <v>1000000</v>
      </c>
      <c r="E270" s="42">
        <f t="shared" si="4"/>
        <v>-7240.3000000000466</v>
      </c>
      <c r="F270" s="19">
        <f>F271</f>
        <v>992759.7</v>
      </c>
      <c r="G270" s="11"/>
    </row>
    <row r="271" spans="1:7" s="12" customFormat="1" ht="30" outlineLevel="5">
      <c r="A271" s="9" t="s">
        <v>13</v>
      </c>
      <c r="B271" s="17" t="s">
        <v>150</v>
      </c>
      <c r="C271" s="17" t="s">
        <v>14</v>
      </c>
      <c r="D271" s="19">
        <v>1000000</v>
      </c>
      <c r="E271" s="42">
        <f t="shared" si="4"/>
        <v>-7240.3000000000466</v>
      </c>
      <c r="F271" s="19">
        <v>992759.7</v>
      </c>
      <c r="G271" s="11"/>
    </row>
    <row r="272" spans="1:7" s="12" customFormat="1" ht="45" outlineLevel="3">
      <c r="A272" s="9" t="s">
        <v>151</v>
      </c>
      <c r="B272" s="17" t="s">
        <v>152</v>
      </c>
      <c r="C272" s="17"/>
      <c r="D272" s="19">
        <f>D273</f>
        <v>3431228.07</v>
      </c>
      <c r="E272" s="42">
        <f t="shared" si="4"/>
        <v>-202688.11999999965</v>
      </c>
      <c r="F272" s="19">
        <f>F273</f>
        <v>3228539.95</v>
      </c>
      <c r="G272" s="11"/>
    </row>
    <row r="273" spans="1:7" s="12" customFormat="1" ht="20.25" customHeight="1" outlineLevel="4">
      <c r="A273" s="9" t="s">
        <v>11</v>
      </c>
      <c r="B273" s="17" t="s">
        <v>152</v>
      </c>
      <c r="C273" s="17" t="s">
        <v>12</v>
      </c>
      <c r="D273" s="19">
        <f>D274</f>
        <v>3431228.07</v>
      </c>
      <c r="E273" s="42">
        <f t="shared" si="4"/>
        <v>-202688.11999999965</v>
      </c>
      <c r="F273" s="19">
        <f>F274</f>
        <v>3228539.95</v>
      </c>
      <c r="G273" s="11"/>
    </row>
    <row r="274" spans="1:7" s="12" customFormat="1" ht="30" outlineLevel="5">
      <c r="A274" s="9" t="s">
        <v>13</v>
      </c>
      <c r="B274" s="17" t="s">
        <v>152</v>
      </c>
      <c r="C274" s="17" t="s">
        <v>14</v>
      </c>
      <c r="D274" s="19">
        <v>3431228.07</v>
      </c>
      <c r="E274" s="42">
        <f t="shared" si="4"/>
        <v>-202688.11999999965</v>
      </c>
      <c r="F274" s="19">
        <v>3228539.95</v>
      </c>
      <c r="G274" s="11"/>
    </row>
    <row r="275" spans="1:7" s="12" customFormat="1" ht="33.75" customHeight="1" outlineLevel="3">
      <c r="A275" s="9" t="s">
        <v>153</v>
      </c>
      <c r="B275" s="17" t="s">
        <v>154</v>
      </c>
      <c r="C275" s="17"/>
      <c r="D275" s="19">
        <f>D276</f>
        <v>3694000</v>
      </c>
      <c r="E275" s="42">
        <f t="shared" si="4"/>
        <v>10000000</v>
      </c>
      <c r="F275" s="19">
        <f>F276</f>
        <v>13694000</v>
      </c>
      <c r="G275" s="11"/>
    </row>
    <row r="276" spans="1:7" s="12" customFormat="1" ht="15" customHeight="1" outlineLevel="4">
      <c r="A276" s="9" t="s">
        <v>29</v>
      </c>
      <c r="B276" s="17" t="s">
        <v>154</v>
      </c>
      <c r="C276" s="17" t="s">
        <v>30</v>
      </c>
      <c r="D276" s="19">
        <f>D277</f>
        <v>3694000</v>
      </c>
      <c r="E276" s="42">
        <f t="shared" si="4"/>
        <v>10000000</v>
      </c>
      <c r="F276" s="19">
        <f>F277</f>
        <v>13694000</v>
      </c>
      <c r="G276" s="11"/>
    </row>
    <row r="277" spans="1:7" s="12" customFormat="1" ht="33" customHeight="1" outlineLevel="5">
      <c r="A277" s="9" t="s">
        <v>248</v>
      </c>
      <c r="B277" s="17" t="s">
        <v>154</v>
      </c>
      <c r="C277" s="17" t="s">
        <v>247</v>
      </c>
      <c r="D277" s="19">
        <v>3694000</v>
      </c>
      <c r="E277" s="42">
        <f t="shared" si="4"/>
        <v>10000000</v>
      </c>
      <c r="F277" s="19">
        <v>13694000</v>
      </c>
      <c r="G277" s="11"/>
    </row>
    <row r="278" spans="1:7" s="12" customFormat="1" ht="48.75" customHeight="1" outlineLevel="5">
      <c r="A278" s="9" t="s">
        <v>394</v>
      </c>
      <c r="B278" s="17" t="s">
        <v>395</v>
      </c>
      <c r="C278" s="17"/>
      <c r="D278" s="19">
        <f>D279</f>
        <v>8106253</v>
      </c>
      <c r="E278" s="42">
        <f t="shared" si="4"/>
        <v>0</v>
      </c>
      <c r="F278" s="19">
        <f>F279</f>
        <v>8106253</v>
      </c>
      <c r="G278" s="11"/>
    </row>
    <row r="279" spans="1:7" s="12" customFormat="1" ht="18.75" customHeight="1" outlineLevel="5">
      <c r="A279" s="9" t="s">
        <v>29</v>
      </c>
      <c r="B279" s="17" t="s">
        <v>395</v>
      </c>
      <c r="C279" s="17" t="s">
        <v>30</v>
      </c>
      <c r="D279" s="19">
        <f>D280</f>
        <v>8106253</v>
      </c>
      <c r="E279" s="42">
        <f t="shared" si="4"/>
        <v>0</v>
      </c>
      <c r="F279" s="19">
        <f>F280</f>
        <v>8106253</v>
      </c>
      <c r="G279" s="11"/>
    </row>
    <row r="280" spans="1:7" s="12" customFormat="1" ht="33" customHeight="1" outlineLevel="5">
      <c r="A280" s="9" t="s">
        <v>248</v>
      </c>
      <c r="B280" s="17" t="s">
        <v>395</v>
      </c>
      <c r="C280" s="17" t="s">
        <v>247</v>
      </c>
      <c r="D280" s="19">
        <v>8106253</v>
      </c>
      <c r="E280" s="42">
        <f t="shared" si="4"/>
        <v>0</v>
      </c>
      <c r="F280" s="19">
        <v>8106253</v>
      </c>
      <c r="G280" s="11"/>
    </row>
    <row r="281" spans="1:7" s="12" customFormat="1" ht="94.5" customHeight="1" outlineLevel="3">
      <c r="A281" s="20" t="s">
        <v>155</v>
      </c>
      <c r="B281" s="17" t="s">
        <v>156</v>
      </c>
      <c r="C281" s="17"/>
      <c r="D281" s="19">
        <f>D282</f>
        <v>15839398.890000001</v>
      </c>
      <c r="E281" s="42">
        <f t="shared" si="4"/>
        <v>0</v>
      </c>
      <c r="F281" s="19">
        <f>F282</f>
        <v>15839398.890000001</v>
      </c>
      <c r="G281" s="11"/>
    </row>
    <row r="282" spans="1:7" s="12" customFormat="1" ht="19.5" customHeight="1" outlineLevel="4">
      <c r="A282" s="9" t="s">
        <v>11</v>
      </c>
      <c r="B282" s="17" t="s">
        <v>156</v>
      </c>
      <c r="C282" s="17" t="s">
        <v>12</v>
      </c>
      <c r="D282" s="19">
        <f>D283</f>
        <v>15839398.890000001</v>
      </c>
      <c r="E282" s="42">
        <f t="shared" si="4"/>
        <v>0</v>
      </c>
      <c r="F282" s="19">
        <f>F283</f>
        <v>15839398.890000001</v>
      </c>
      <c r="G282" s="11"/>
    </row>
    <row r="283" spans="1:7" s="12" customFormat="1" ht="30" outlineLevel="5">
      <c r="A283" s="9" t="s">
        <v>13</v>
      </c>
      <c r="B283" s="17" t="s">
        <v>156</v>
      </c>
      <c r="C283" s="17" t="s">
        <v>14</v>
      </c>
      <c r="D283" s="19">
        <v>15839398.890000001</v>
      </c>
      <c r="E283" s="42">
        <f t="shared" si="4"/>
        <v>0</v>
      </c>
      <c r="F283" s="19">
        <v>15839398.890000001</v>
      </c>
      <c r="G283" s="11"/>
    </row>
    <row r="284" spans="1:7" s="12" customFormat="1" ht="17.25" customHeight="1" outlineLevel="2">
      <c r="A284" s="9" t="s">
        <v>157</v>
      </c>
      <c r="B284" s="17" t="s">
        <v>158</v>
      </c>
      <c r="C284" s="17"/>
      <c r="D284" s="19">
        <f>D285+D290+D293</f>
        <v>14800000</v>
      </c>
      <c r="E284" s="42">
        <f t="shared" si="4"/>
        <v>244982.66999999993</v>
      </c>
      <c r="F284" s="19">
        <f>F285+F290+F293</f>
        <v>15044982.67</v>
      </c>
      <c r="G284" s="11"/>
    </row>
    <row r="285" spans="1:7" s="12" customFormat="1" outlineLevel="3">
      <c r="A285" s="9" t="s">
        <v>159</v>
      </c>
      <c r="B285" s="17" t="s">
        <v>160</v>
      </c>
      <c r="C285" s="17"/>
      <c r="D285" s="19">
        <f>D286+D288</f>
        <v>14000000</v>
      </c>
      <c r="E285" s="42">
        <f t="shared" si="4"/>
        <v>259217.72000000067</v>
      </c>
      <c r="F285" s="19">
        <f>F286+F288</f>
        <v>14259217.720000001</v>
      </c>
      <c r="G285" s="11"/>
    </row>
    <row r="286" spans="1:7" s="12" customFormat="1" ht="20.25" customHeight="1" outlineLevel="4">
      <c r="A286" s="9" t="s">
        <v>11</v>
      </c>
      <c r="B286" s="17" t="s">
        <v>160</v>
      </c>
      <c r="C286" s="17" t="s">
        <v>12</v>
      </c>
      <c r="D286" s="19">
        <f>D287</f>
        <v>13999691.699999999</v>
      </c>
      <c r="E286" s="42">
        <f t="shared" si="4"/>
        <v>259217.72000000067</v>
      </c>
      <c r="F286" s="19">
        <f>F287</f>
        <v>14258909.42</v>
      </c>
      <c r="G286" s="11"/>
    </row>
    <row r="287" spans="1:7" s="12" customFormat="1" ht="30" outlineLevel="5">
      <c r="A287" s="9" t="s">
        <v>13</v>
      </c>
      <c r="B287" s="17" t="s">
        <v>160</v>
      </c>
      <c r="C287" s="17" t="s">
        <v>14</v>
      </c>
      <c r="D287" s="19">
        <v>13999691.699999999</v>
      </c>
      <c r="E287" s="42">
        <f t="shared" si="4"/>
        <v>259217.72000000067</v>
      </c>
      <c r="F287" s="19">
        <v>14258909.42</v>
      </c>
      <c r="G287" s="11"/>
    </row>
    <row r="288" spans="1:7" s="12" customFormat="1" ht="15" customHeight="1" outlineLevel="5">
      <c r="A288" s="9" t="s">
        <v>29</v>
      </c>
      <c r="B288" s="17" t="s">
        <v>160</v>
      </c>
      <c r="C288" s="17" t="s">
        <v>30</v>
      </c>
      <c r="D288" s="19">
        <f>D289</f>
        <v>308.3</v>
      </c>
      <c r="E288" s="42">
        <f t="shared" si="4"/>
        <v>0</v>
      </c>
      <c r="F288" s="19">
        <f>F289</f>
        <v>308.3</v>
      </c>
      <c r="G288" s="11"/>
    </row>
    <row r="289" spans="1:7" s="12" customFormat="1" ht="15" customHeight="1" outlineLevel="5">
      <c r="A289" s="9" t="s">
        <v>31</v>
      </c>
      <c r="B289" s="17" t="s">
        <v>160</v>
      </c>
      <c r="C289" s="17" t="s">
        <v>32</v>
      </c>
      <c r="D289" s="19">
        <v>308.3</v>
      </c>
      <c r="E289" s="42">
        <f t="shared" si="4"/>
        <v>0</v>
      </c>
      <c r="F289" s="19">
        <v>308.3</v>
      </c>
      <c r="G289" s="11"/>
    </row>
    <row r="290" spans="1:7" s="12" customFormat="1" ht="15" hidden="1" customHeight="1" outlineLevel="3">
      <c r="A290" s="9" t="s">
        <v>161</v>
      </c>
      <c r="B290" s="17" t="s">
        <v>162</v>
      </c>
      <c r="C290" s="17"/>
      <c r="D290" s="19">
        <f>D291</f>
        <v>0</v>
      </c>
      <c r="E290" s="42">
        <f t="shared" si="4"/>
        <v>0</v>
      </c>
      <c r="F290" s="19">
        <f>F291</f>
        <v>0</v>
      </c>
      <c r="G290" s="11"/>
    </row>
    <row r="291" spans="1:7" s="12" customFormat="1" ht="15" hidden="1" customHeight="1" outlineLevel="4">
      <c r="A291" s="9" t="s">
        <v>29</v>
      </c>
      <c r="B291" s="17" t="s">
        <v>162</v>
      </c>
      <c r="C291" s="17" t="s">
        <v>30</v>
      </c>
      <c r="D291" s="19">
        <f>D292</f>
        <v>0</v>
      </c>
      <c r="E291" s="42">
        <f t="shared" si="4"/>
        <v>0</v>
      </c>
      <c r="F291" s="19">
        <f>F292</f>
        <v>0</v>
      </c>
      <c r="G291" s="11"/>
    </row>
    <row r="292" spans="1:7" s="12" customFormat="1" ht="15" hidden="1" customHeight="1" outlineLevel="5">
      <c r="A292" s="9" t="s">
        <v>31</v>
      </c>
      <c r="B292" s="17" t="s">
        <v>162</v>
      </c>
      <c r="C292" s="17" t="s">
        <v>32</v>
      </c>
      <c r="D292" s="19"/>
      <c r="E292" s="42">
        <f t="shared" si="4"/>
        <v>0</v>
      </c>
      <c r="F292" s="19"/>
      <c r="G292" s="11"/>
    </row>
    <row r="293" spans="1:7" s="12" customFormat="1" outlineLevel="5">
      <c r="A293" s="38" t="s">
        <v>340</v>
      </c>
      <c r="B293" s="39" t="s">
        <v>330</v>
      </c>
      <c r="C293" s="39"/>
      <c r="D293" s="40">
        <f>D294+D296</f>
        <v>800000</v>
      </c>
      <c r="E293" s="42">
        <f t="shared" si="4"/>
        <v>-14235.050000000047</v>
      </c>
      <c r="F293" s="40">
        <f>F294+F296</f>
        <v>785764.95</v>
      </c>
      <c r="G293" s="11"/>
    </row>
    <row r="294" spans="1:7" s="12" customFormat="1" outlineLevel="5">
      <c r="A294" s="9" t="s">
        <v>11</v>
      </c>
      <c r="B294" s="39" t="s">
        <v>330</v>
      </c>
      <c r="C294" s="39" t="s">
        <v>12</v>
      </c>
      <c r="D294" s="40">
        <f>D295</f>
        <v>568528.99</v>
      </c>
      <c r="E294" s="42">
        <f t="shared" si="4"/>
        <v>-49289.299999999988</v>
      </c>
      <c r="F294" s="40">
        <f>F295</f>
        <v>519239.69</v>
      </c>
      <c r="G294" s="11"/>
    </row>
    <row r="295" spans="1:7" s="12" customFormat="1" ht="30" outlineLevel="5">
      <c r="A295" s="9" t="s">
        <v>13</v>
      </c>
      <c r="B295" s="39" t="s">
        <v>330</v>
      </c>
      <c r="C295" s="39" t="s">
        <v>14</v>
      </c>
      <c r="D295" s="40">
        <v>568528.99</v>
      </c>
      <c r="E295" s="42">
        <f t="shared" si="4"/>
        <v>-49289.299999999988</v>
      </c>
      <c r="F295" s="40">
        <v>519239.69</v>
      </c>
      <c r="G295" s="11"/>
    </row>
    <row r="296" spans="1:7" s="12" customFormat="1" outlineLevel="5">
      <c r="A296" s="38" t="s">
        <v>29</v>
      </c>
      <c r="B296" s="39" t="s">
        <v>330</v>
      </c>
      <c r="C296" s="39" t="s">
        <v>30</v>
      </c>
      <c r="D296" s="40">
        <f>D297+D298</f>
        <v>231471.01</v>
      </c>
      <c r="E296" s="42">
        <f t="shared" si="4"/>
        <v>35054.25</v>
      </c>
      <c r="F296" s="40">
        <f>F297+F298</f>
        <v>266525.26</v>
      </c>
      <c r="G296" s="11"/>
    </row>
    <row r="297" spans="1:7" s="12" customFormat="1" outlineLevel="5">
      <c r="A297" s="38" t="s">
        <v>245</v>
      </c>
      <c r="B297" s="39" t="s">
        <v>330</v>
      </c>
      <c r="C297" s="39" t="s">
        <v>244</v>
      </c>
      <c r="D297" s="40">
        <v>38700.949999999997</v>
      </c>
      <c r="E297" s="42">
        <f t="shared" si="4"/>
        <v>11409.270000000004</v>
      </c>
      <c r="F297" s="40">
        <v>50110.22</v>
      </c>
      <c r="G297" s="11"/>
    </row>
    <row r="298" spans="1:7" s="12" customFormat="1" outlineLevel="5">
      <c r="A298" s="38" t="s">
        <v>31</v>
      </c>
      <c r="B298" s="39" t="s">
        <v>330</v>
      </c>
      <c r="C298" s="39" t="s">
        <v>32</v>
      </c>
      <c r="D298" s="40">
        <v>192770.06</v>
      </c>
      <c r="E298" s="42">
        <f t="shared" si="4"/>
        <v>23644.98000000001</v>
      </c>
      <c r="F298" s="40">
        <v>216415.04</v>
      </c>
      <c r="G298" s="11"/>
    </row>
    <row r="299" spans="1:7" s="12" customFormat="1" ht="28.5">
      <c r="A299" s="13" t="s">
        <v>163</v>
      </c>
      <c r="B299" s="14" t="s">
        <v>164</v>
      </c>
      <c r="C299" s="14"/>
      <c r="D299" s="15">
        <f>D300+D309</f>
        <v>7547107.2000000002</v>
      </c>
      <c r="E299" s="42">
        <f t="shared" si="4"/>
        <v>0</v>
      </c>
      <c r="F299" s="15">
        <f>F300+F309</f>
        <v>7547107.2000000002</v>
      </c>
      <c r="G299" s="11"/>
    </row>
    <row r="300" spans="1:7" s="12" customFormat="1" ht="30" outlineLevel="2">
      <c r="A300" s="9" t="s">
        <v>165</v>
      </c>
      <c r="B300" s="17" t="s">
        <v>166</v>
      </c>
      <c r="C300" s="17"/>
      <c r="D300" s="19">
        <f>D301+D306</f>
        <v>773898.54</v>
      </c>
      <c r="E300" s="42">
        <f t="shared" si="4"/>
        <v>0</v>
      </c>
      <c r="F300" s="19">
        <f>F301+F306</f>
        <v>773898.54</v>
      </c>
      <c r="G300" s="11"/>
    </row>
    <row r="301" spans="1:7" s="12" customFormat="1" ht="30" outlineLevel="3">
      <c r="A301" s="9" t="s">
        <v>167</v>
      </c>
      <c r="B301" s="17" t="s">
        <v>168</v>
      </c>
      <c r="C301" s="17"/>
      <c r="D301" s="19">
        <f>D302+D304</f>
        <v>773898.54</v>
      </c>
      <c r="E301" s="42">
        <f t="shared" si="4"/>
        <v>0</v>
      </c>
      <c r="F301" s="19">
        <f>F302+F304</f>
        <v>773898.54</v>
      </c>
      <c r="G301" s="11"/>
    </row>
    <row r="302" spans="1:7" s="12" customFormat="1" ht="20.25" hidden="1" customHeight="1" outlineLevel="4">
      <c r="A302" s="9" t="s">
        <v>11</v>
      </c>
      <c r="B302" s="17" t="s">
        <v>168</v>
      </c>
      <c r="C302" s="17" t="s">
        <v>12</v>
      </c>
      <c r="D302" s="19">
        <f>D303</f>
        <v>0</v>
      </c>
      <c r="E302" s="42">
        <f t="shared" si="4"/>
        <v>0</v>
      </c>
      <c r="F302" s="19">
        <f>F303</f>
        <v>0</v>
      </c>
      <c r="G302" s="11"/>
    </row>
    <row r="303" spans="1:7" s="12" customFormat="1" ht="30" hidden="1" outlineLevel="5">
      <c r="A303" s="9" t="s">
        <v>13</v>
      </c>
      <c r="B303" s="17" t="s">
        <v>168</v>
      </c>
      <c r="C303" s="17" t="s">
        <v>14</v>
      </c>
      <c r="D303" s="19"/>
      <c r="E303" s="42">
        <f t="shared" si="4"/>
        <v>0</v>
      </c>
      <c r="F303" s="19"/>
      <c r="G303" s="11"/>
    </row>
    <row r="304" spans="1:7" s="12" customFormat="1" ht="30" outlineLevel="5">
      <c r="A304" s="9" t="s">
        <v>92</v>
      </c>
      <c r="B304" s="17" t="s">
        <v>168</v>
      </c>
      <c r="C304" s="17" t="s">
        <v>93</v>
      </c>
      <c r="D304" s="19">
        <f>D305</f>
        <v>773898.54</v>
      </c>
      <c r="E304" s="42">
        <f t="shared" si="4"/>
        <v>0</v>
      </c>
      <c r="F304" s="19">
        <f>F305</f>
        <v>773898.54</v>
      </c>
      <c r="G304" s="11"/>
    </row>
    <row r="305" spans="1:7" s="12" customFormat="1" outlineLevel="5">
      <c r="A305" s="9" t="s">
        <v>371</v>
      </c>
      <c r="B305" s="17" t="s">
        <v>168</v>
      </c>
      <c r="C305" s="17" t="s">
        <v>373</v>
      </c>
      <c r="D305" s="19">
        <v>773898.54</v>
      </c>
      <c r="E305" s="42">
        <f t="shared" si="4"/>
        <v>0</v>
      </c>
      <c r="F305" s="19">
        <v>773898.54</v>
      </c>
      <c r="G305" s="11"/>
    </row>
    <row r="306" spans="1:7" s="12" customFormat="1" ht="30" hidden="1" outlineLevel="3">
      <c r="A306" s="9" t="s">
        <v>169</v>
      </c>
      <c r="B306" s="17" t="s">
        <v>170</v>
      </c>
      <c r="C306" s="17"/>
      <c r="D306" s="19">
        <f>D307</f>
        <v>0</v>
      </c>
      <c r="E306" s="42">
        <f t="shared" si="4"/>
        <v>0</v>
      </c>
      <c r="F306" s="19">
        <f>F307</f>
        <v>0</v>
      </c>
      <c r="G306" s="11"/>
    </row>
    <row r="307" spans="1:7" s="12" customFormat="1" ht="20.25" hidden="1" customHeight="1" outlineLevel="4">
      <c r="A307" s="9" t="s">
        <v>11</v>
      </c>
      <c r="B307" s="17" t="s">
        <v>170</v>
      </c>
      <c r="C307" s="17" t="s">
        <v>12</v>
      </c>
      <c r="D307" s="19">
        <f>D308</f>
        <v>0</v>
      </c>
      <c r="E307" s="42">
        <f t="shared" si="4"/>
        <v>0</v>
      </c>
      <c r="F307" s="19">
        <f>F308</f>
        <v>0</v>
      </c>
      <c r="G307" s="11"/>
    </row>
    <row r="308" spans="1:7" s="12" customFormat="1" ht="30" hidden="1" outlineLevel="5">
      <c r="A308" s="9" t="s">
        <v>13</v>
      </c>
      <c r="B308" s="17" t="s">
        <v>170</v>
      </c>
      <c r="C308" s="17" t="s">
        <v>14</v>
      </c>
      <c r="D308" s="19"/>
      <c r="E308" s="42">
        <f t="shared" si="4"/>
        <v>0</v>
      </c>
      <c r="F308" s="19"/>
      <c r="G308" s="11"/>
    </row>
    <row r="309" spans="1:7" s="12" customFormat="1" outlineLevel="2" collapsed="1">
      <c r="A309" s="9" t="s">
        <v>171</v>
      </c>
      <c r="B309" s="17" t="s">
        <v>172</v>
      </c>
      <c r="C309" s="17"/>
      <c r="D309" s="19">
        <f>D310</f>
        <v>6773208.6600000001</v>
      </c>
      <c r="E309" s="42">
        <f t="shared" si="4"/>
        <v>0</v>
      </c>
      <c r="F309" s="19">
        <f>F310</f>
        <v>6773208.6600000001</v>
      </c>
      <c r="G309" s="11"/>
    </row>
    <row r="310" spans="1:7" s="12" customFormat="1" outlineLevel="3">
      <c r="A310" s="9" t="s">
        <v>173</v>
      </c>
      <c r="B310" s="17" t="s">
        <v>174</v>
      </c>
      <c r="C310" s="17"/>
      <c r="D310" s="19">
        <f>D311+D313</f>
        <v>6773208.6600000001</v>
      </c>
      <c r="E310" s="42">
        <f t="shared" si="4"/>
        <v>0</v>
      </c>
      <c r="F310" s="19">
        <f>F311+F313</f>
        <v>6773208.6600000001</v>
      </c>
      <c r="G310" s="11"/>
    </row>
    <row r="311" spans="1:7" s="12" customFormat="1" ht="18" customHeight="1" outlineLevel="4">
      <c r="A311" s="9" t="s">
        <v>11</v>
      </c>
      <c r="B311" s="17" t="s">
        <v>174</v>
      </c>
      <c r="C311" s="17" t="s">
        <v>12</v>
      </c>
      <c r="D311" s="19">
        <f>D312</f>
        <v>5997860.1200000001</v>
      </c>
      <c r="E311" s="42">
        <f t="shared" si="4"/>
        <v>0</v>
      </c>
      <c r="F311" s="19">
        <f>F312</f>
        <v>5997860.1200000001</v>
      </c>
      <c r="G311" s="11"/>
    </row>
    <row r="312" spans="1:7" s="12" customFormat="1" ht="30" outlineLevel="5">
      <c r="A312" s="9" t="s">
        <v>13</v>
      </c>
      <c r="B312" s="17" t="s">
        <v>174</v>
      </c>
      <c r="C312" s="17" t="s">
        <v>14</v>
      </c>
      <c r="D312" s="19">
        <v>5997860.1200000001</v>
      </c>
      <c r="E312" s="42">
        <f t="shared" si="4"/>
        <v>0</v>
      </c>
      <c r="F312" s="19">
        <v>5997860.1200000001</v>
      </c>
      <c r="G312" s="11"/>
    </row>
    <row r="313" spans="1:7" s="12" customFormat="1" ht="30" outlineLevel="5">
      <c r="A313" s="9" t="s">
        <v>92</v>
      </c>
      <c r="B313" s="17" t="s">
        <v>174</v>
      </c>
      <c r="C313" s="17" t="s">
        <v>93</v>
      </c>
      <c r="D313" s="19">
        <f>D314</f>
        <v>775348.54</v>
      </c>
      <c r="E313" s="42">
        <f t="shared" si="4"/>
        <v>0</v>
      </c>
      <c r="F313" s="19">
        <f>F314</f>
        <v>775348.54</v>
      </c>
      <c r="G313" s="11"/>
    </row>
    <row r="314" spans="1:7" s="12" customFormat="1" outlineLevel="5">
      <c r="A314" s="9" t="s">
        <v>371</v>
      </c>
      <c r="B314" s="17" t="s">
        <v>174</v>
      </c>
      <c r="C314" s="17" t="s">
        <v>373</v>
      </c>
      <c r="D314" s="19">
        <v>775348.54</v>
      </c>
      <c r="E314" s="42">
        <f t="shared" si="4"/>
        <v>0</v>
      </c>
      <c r="F314" s="19">
        <v>775348.54</v>
      </c>
      <c r="G314" s="11"/>
    </row>
    <row r="315" spans="1:7" s="12" customFormat="1" ht="33" customHeight="1">
      <c r="A315" s="13" t="s">
        <v>344</v>
      </c>
      <c r="B315" s="14" t="s">
        <v>175</v>
      </c>
      <c r="C315" s="14"/>
      <c r="D315" s="15">
        <f>D316+D341</f>
        <v>11200046.33</v>
      </c>
      <c r="E315" s="42">
        <f t="shared" si="4"/>
        <v>0</v>
      </c>
      <c r="F315" s="15">
        <f>F316+F341</f>
        <v>11200046.33</v>
      </c>
      <c r="G315" s="11"/>
    </row>
    <row r="316" spans="1:7" s="12" customFormat="1" ht="33" customHeight="1">
      <c r="A316" s="36" t="s">
        <v>346</v>
      </c>
      <c r="B316" s="16" t="s">
        <v>345</v>
      </c>
      <c r="C316" s="16"/>
      <c r="D316" s="18">
        <f>D317+D321+D325+D329+D333+D337</f>
        <v>364046.33</v>
      </c>
      <c r="E316" s="42">
        <f t="shared" si="4"/>
        <v>0</v>
      </c>
      <c r="F316" s="18">
        <f>F317+F321+F325+F329+F333+F337</f>
        <v>364046.33</v>
      </c>
      <c r="G316" s="11"/>
    </row>
    <row r="317" spans="1:7" s="12" customFormat="1" ht="30.75" hidden="1" customHeight="1" outlineLevel="2">
      <c r="A317" s="27" t="s">
        <v>308</v>
      </c>
      <c r="B317" s="28" t="s">
        <v>309</v>
      </c>
      <c r="C317" s="17"/>
      <c r="D317" s="19">
        <f>D318</f>
        <v>0</v>
      </c>
      <c r="E317" s="42">
        <f t="shared" si="4"/>
        <v>0</v>
      </c>
      <c r="F317" s="19">
        <f>F318</f>
        <v>0</v>
      </c>
      <c r="G317" s="11"/>
    </row>
    <row r="318" spans="1:7" s="12" customFormat="1" ht="21.75" hidden="1" customHeight="1" outlineLevel="2">
      <c r="A318" s="27" t="s">
        <v>311</v>
      </c>
      <c r="B318" s="28" t="s">
        <v>310</v>
      </c>
      <c r="C318" s="17"/>
      <c r="D318" s="19">
        <f>D319</f>
        <v>0</v>
      </c>
      <c r="E318" s="42">
        <f t="shared" si="4"/>
        <v>0</v>
      </c>
      <c r="F318" s="19">
        <f>F319</f>
        <v>0</v>
      </c>
      <c r="G318" s="11"/>
    </row>
    <row r="319" spans="1:7" s="12" customFormat="1" ht="15" hidden="1" customHeight="1" outlineLevel="3">
      <c r="A319" s="27" t="s">
        <v>11</v>
      </c>
      <c r="B319" s="28" t="s">
        <v>310</v>
      </c>
      <c r="C319" s="17" t="s">
        <v>12</v>
      </c>
      <c r="D319" s="19">
        <f>D320</f>
        <v>0</v>
      </c>
      <c r="E319" s="42">
        <f t="shared" si="4"/>
        <v>0</v>
      </c>
      <c r="F319" s="19">
        <f>F320</f>
        <v>0</v>
      </c>
      <c r="G319" s="11"/>
    </row>
    <row r="320" spans="1:7" s="12" customFormat="1" ht="30" hidden="1" customHeight="1" outlineLevel="4">
      <c r="A320" s="27" t="s">
        <v>13</v>
      </c>
      <c r="B320" s="28" t="s">
        <v>310</v>
      </c>
      <c r="C320" s="17" t="s">
        <v>14</v>
      </c>
      <c r="D320" s="19"/>
      <c r="E320" s="42">
        <f t="shared" si="4"/>
        <v>0</v>
      </c>
      <c r="F320" s="19"/>
      <c r="G320" s="11"/>
    </row>
    <row r="321" spans="1:7" s="12" customFormat="1" ht="45" hidden="1" outlineLevel="5">
      <c r="A321" s="31" t="s">
        <v>176</v>
      </c>
      <c r="B321" s="32" t="s">
        <v>347</v>
      </c>
      <c r="C321" s="32"/>
      <c r="D321" s="19">
        <f>D322</f>
        <v>0</v>
      </c>
      <c r="E321" s="42">
        <f t="shared" si="4"/>
        <v>0</v>
      </c>
      <c r="F321" s="19">
        <f>F322</f>
        <v>0</v>
      </c>
      <c r="G321" s="11"/>
    </row>
    <row r="322" spans="1:7" s="12" customFormat="1" ht="36" hidden="1" customHeight="1" outlineLevel="5">
      <c r="A322" s="31" t="s">
        <v>177</v>
      </c>
      <c r="B322" s="32" t="s">
        <v>348</v>
      </c>
      <c r="C322" s="32"/>
      <c r="D322" s="19">
        <f>D323</f>
        <v>0</v>
      </c>
      <c r="E322" s="42">
        <f t="shared" si="4"/>
        <v>0</v>
      </c>
      <c r="F322" s="19">
        <f>F323</f>
        <v>0</v>
      </c>
      <c r="G322" s="11"/>
    </row>
    <row r="323" spans="1:7" s="12" customFormat="1" hidden="1" outlineLevel="5">
      <c r="A323" s="31" t="s">
        <v>11</v>
      </c>
      <c r="B323" s="32" t="s">
        <v>348</v>
      </c>
      <c r="C323" s="32" t="s">
        <v>12</v>
      </c>
      <c r="D323" s="19">
        <f>D324</f>
        <v>0</v>
      </c>
      <c r="E323" s="42">
        <f t="shared" si="4"/>
        <v>0</v>
      </c>
      <c r="F323" s="19">
        <f>F324</f>
        <v>0</v>
      </c>
      <c r="G323" s="11"/>
    </row>
    <row r="324" spans="1:7" s="12" customFormat="1" ht="30" hidden="1" outlineLevel="5">
      <c r="A324" s="31" t="s">
        <v>13</v>
      </c>
      <c r="B324" s="32" t="s">
        <v>348</v>
      </c>
      <c r="C324" s="32" t="s">
        <v>14</v>
      </c>
      <c r="D324" s="19">
        <v>0</v>
      </c>
      <c r="E324" s="42">
        <f t="shared" si="4"/>
        <v>0</v>
      </c>
      <c r="F324" s="19">
        <v>0</v>
      </c>
      <c r="G324" s="11"/>
    </row>
    <row r="325" spans="1:7" s="12" customFormat="1" ht="50.25" customHeight="1" outlineLevel="5">
      <c r="A325" s="31" t="s">
        <v>178</v>
      </c>
      <c r="B325" s="32" t="s">
        <v>349</v>
      </c>
      <c r="C325" s="32"/>
      <c r="D325" s="19">
        <f>D326</f>
        <v>192000.67</v>
      </c>
      <c r="E325" s="42">
        <f t="shared" si="4"/>
        <v>-0.4900000000197906</v>
      </c>
      <c r="F325" s="19">
        <f>F326</f>
        <v>192000.18</v>
      </c>
      <c r="G325" s="11"/>
    </row>
    <row r="326" spans="1:7" s="12" customFormat="1" ht="49.5" customHeight="1" outlineLevel="2">
      <c r="A326" s="31" t="s">
        <v>179</v>
      </c>
      <c r="B326" s="32" t="s">
        <v>350</v>
      </c>
      <c r="C326" s="32"/>
      <c r="D326" s="19">
        <f>D327</f>
        <v>192000.67</v>
      </c>
      <c r="E326" s="42">
        <f t="shared" si="4"/>
        <v>-0.4900000000197906</v>
      </c>
      <c r="F326" s="19">
        <f>F327</f>
        <v>192000.18</v>
      </c>
      <c r="G326" s="11"/>
    </row>
    <row r="327" spans="1:7" s="12" customFormat="1" ht="19.5" customHeight="1" outlineLevel="3">
      <c r="A327" s="31" t="s">
        <v>11</v>
      </c>
      <c r="B327" s="32" t="s">
        <v>350</v>
      </c>
      <c r="C327" s="32" t="s">
        <v>12</v>
      </c>
      <c r="D327" s="19">
        <f>D328</f>
        <v>192000.67</v>
      </c>
      <c r="E327" s="42">
        <f t="shared" si="4"/>
        <v>-0.4900000000197906</v>
      </c>
      <c r="F327" s="19">
        <f>F328</f>
        <v>192000.18</v>
      </c>
      <c r="G327" s="11"/>
    </row>
    <row r="328" spans="1:7" s="12" customFormat="1" ht="30" outlineLevel="4">
      <c r="A328" s="31" t="s">
        <v>13</v>
      </c>
      <c r="B328" s="32" t="s">
        <v>350</v>
      </c>
      <c r="C328" s="32" t="s">
        <v>14</v>
      </c>
      <c r="D328" s="19">
        <v>192000.67</v>
      </c>
      <c r="E328" s="42">
        <f t="shared" si="4"/>
        <v>-0.4900000000197906</v>
      </c>
      <c r="F328" s="19">
        <v>192000.18</v>
      </c>
      <c r="G328" s="11"/>
    </row>
    <row r="329" spans="1:7" s="12" customFormat="1" ht="45" outlineLevel="5">
      <c r="A329" s="31" t="s">
        <v>180</v>
      </c>
      <c r="B329" s="32" t="s">
        <v>351</v>
      </c>
      <c r="C329" s="32"/>
      <c r="D329" s="19">
        <f>D330</f>
        <v>25513.33</v>
      </c>
      <c r="E329" s="42">
        <f t="shared" si="4"/>
        <v>0</v>
      </c>
      <c r="F329" s="19">
        <f>F330</f>
        <v>25513.33</v>
      </c>
      <c r="G329" s="11"/>
    </row>
    <row r="330" spans="1:7" s="12" customFormat="1" ht="31.5" customHeight="1" outlineLevel="2">
      <c r="A330" s="31" t="s">
        <v>181</v>
      </c>
      <c r="B330" s="32" t="s">
        <v>352</v>
      </c>
      <c r="C330" s="32"/>
      <c r="D330" s="19">
        <f>D331</f>
        <v>25513.33</v>
      </c>
      <c r="E330" s="42">
        <f t="shared" si="4"/>
        <v>0</v>
      </c>
      <c r="F330" s="19">
        <f>F331</f>
        <v>25513.33</v>
      </c>
      <c r="G330" s="11"/>
    </row>
    <row r="331" spans="1:7" s="12" customFormat="1" ht="18" customHeight="1" outlineLevel="3">
      <c r="A331" s="31" t="s">
        <v>11</v>
      </c>
      <c r="B331" s="32" t="s">
        <v>352</v>
      </c>
      <c r="C331" s="32" t="s">
        <v>12</v>
      </c>
      <c r="D331" s="19">
        <f>D332</f>
        <v>25513.33</v>
      </c>
      <c r="E331" s="42">
        <f t="shared" si="4"/>
        <v>0</v>
      </c>
      <c r="F331" s="19">
        <f>F332</f>
        <v>25513.33</v>
      </c>
      <c r="G331" s="11"/>
    </row>
    <row r="332" spans="1:7" s="12" customFormat="1" ht="30" outlineLevel="4">
      <c r="A332" s="31" t="s">
        <v>13</v>
      </c>
      <c r="B332" s="32" t="s">
        <v>352</v>
      </c>
      <c r="C332" s="32" t="s">
        <v>14</v>
      </c>
      <c r="D332" s="19">
        <v>25513.33</v>
      </c>
      <c r="E332" s="42">
        <f t="shared" si="4"/>
        <v>0</v>
      </c>
      <c r="F332" s="19">
        <v>25513.33</v>
      </c>
      <c r="G332" s="11"/>
    </row>
    <row r="333" spans="1:7" s="12" customFormat="1" ht="30" outlineLevel="5">
      <c r="A333" s="31" t="s">
        <v>182</v>
      </c>
      <c r="B333" s="32" t="s">
        <v>353</v>
      </c>
      <c r="C333" s="32"/>
      <c r="D333" s="19">
        <f>D334</f>
        <v>116532.33</v>
      </c>
      <c r="E333" s="42">
        <f t="shared" si="4"/>
        <v>0.49000000000523869</v>
      </c>
      <c r="F333" s="19">
        <f>F334</f>
        <v>116532.82</v>
      </c>
      <c r="G333" s="11"/>
    </row>
    <row r="334" spans="1:7" s="12" customFormat="1" ht="30" outlineLevel="2">
      <c r="A334" s="31" t="s">
        <v>183</v>
      </c>
      <c r="B334" s="32" t="s">
        <v>354</v>
      </c>
      <c r="C334" s="32"/>
      <c r="D334" s="19">
        <f>D335</f>
        <v>116532.33</v>
      </c>
      <c r="E334" s="42">
        <f t="shared" ref="E334:E403" si="5">F334-D334</f>
        <v>0.49000000000523869</v>
      </c>
      <c r="F334" s="19">
        <f>F335</f>
        <v>116532.82</v>
      </c>
      <c r="G334" s="11"/>
    </row>
    <row r="335" spans="1:7" s="12" customFormat="1" ht="20.25" customHeight="1" outlineLevel="3">
      <c r="A335" s="31" t="s">
        <v>11</v>
      </c>
      <c r="B335" s="32" t="s">
        <v>354</v>
      </c>
      <c r="C335" s="32" t="s">
        <v>12</v>
      </c>
      <c r="D335" s="19">
        <f>D336</f>
        <v>116532.33</v>
      </c>
      <c r="E335" s="42">
        <f t="shared" si="5"/>
        <v>0.49000000000523869</v>
      </c>
      <c r="F335" s="19">
        <f>F336</f>
        <v>116532.82</v>
      </c>
      <c r="G335" s="11"/>
    </row>
    <row r="336" spans="1:7" s="12" customFormat="1" ht="30" outlineLevel="4">
      <c r="A336" s="31" t="s">
        <v>13</v>
      </c>
      <c r="B336" s="32" t="s">
        <v>354</v>
      </c>
      <c r="C336" s="32" t="s">
        <v>14</v>
      </c>
      <c r="D336" s="19">
        <v>116532.33</v>
      </c>
      <c r="E336" s="42">
        <f t="shared" si="5"/>
        <v>0.49000000000523869</v>
      </c>
      <c r="F336" s="19">
        <v>116532.82</v>
      </c>
      <c r="G336" s="11"/>
    </row>
    <row r="337" spans="1:7" s="12" customFormat="1" outlineLevel="5">
      <c r="A337" s="31" t="s">
        <v>184</v>
      </c>
      <c r="B337" s="32" t="s">
        <v>355</v>
      </c>
      <c r="C337" s="32"/>
      <c r="D337" s="19">
        <f>D338</f>
        <v>30000</v>
      </c>
      <c r="E337" s="42">
        <f t="shared" si="5"/>
        <v>0</v>
      </c>
      <c r="F337" s="19">
        <f>F338</f>
        <v>30000</v>
      </c>
      <c r="G337" s="11"/>
    </row>
    <row r="338" spans="1:7" s="12" customFormat="1" outlineLevel="2">
      <c r="A338" s="31" t="s">
        <v>185</v>
      </c>
      <c r="B338" s="32" t="s">
        <v>355</v>
      </c>
      <c r="C338" s="32"/>
      <c r="D338" s="19">
        <f>D339</f>
        <v>30000</v>
      </c>
      <c r="E338" s="42">
        <f t="shared" si="5"/>
        <v>0</v>
      </c>
      <c r="F338" s="19">
        <f>F339</f>
        <v>30000</v>
      </c>
      <c r="G338" s="11"/>
    </row>
    <row r="339" spans="1:7" s="12" customFormat="1" ht="18.75" customHeight="1" outlineLevel="3">
      <c r="A339" s="31" t="s">
        <v>11</v>
      </c>
      <c r="B339" s="32" t="s">
        <v>355</v>
      </c>
      <c r="C339" s="32" t="s">
        <v>12</v>
      </c>
      <c r="D339" s="19">
        <f>D340</f>
        <v>30000</v>
      </c>
      <c r="E339" s="42">
        <f t="shared" si="5"/>
        <v>0</v>
      </c>
      <c r="F339" s="19">
        <f>F340</f>
        <v>30000</v>
      </c>
      <c r="G339" s="11"/>
    </row>
    <row r="340" spans="1:7" s="12" customFormat="1" ht="30" outlineLevel="4">
      <c r="A340" s="31" t="s">
        <v>13</v>
      </c>
      <c r="B340" s="32" t="s">
        <v>355</v>
      </c>
      <c r="C340" s="32" t="s">
        <v>14</v>
      </c>
      <c r="D340" s="19">
        <v>30000</v>
      </c>
      <c r="E340" s="42">
        <f t="shared" si="5"/>
        <v>0</v>
      </c>
      <c r="F340" s="19">
        <v>30000</v>
      </c>
      <c r="G340" s="11"/>
    </row>
    <row r="341" spans="1:7" s="12" customFormat="1" ht="30">
      <c r="A341" s="36" t="s">
        <v>357</v>
      </c>
      <c r="B341" s="16" t="s">
        <v>356</v>
      </c>
      <c r="C341" s="16"/>
      <c r="D341" s="18">
        <f>D342+D353+D357+D361+D367+D349</f>
        <v>10836000</v>
      </c>
      <c r="E341" s="42">
        <f t="shared" si="5"/>
        <v>0</v>
      </c>
      <c r="F341" s="18">
        <f>F342+F353+F357+F361+F367+F349</f>
        <v>10836000</v>
      </c>
      <c r="G341" s="11"/>
    </row>
    <row r="342" spans="1:7" s="12" customFormat="1" ht="45" outlineLevel="3">
      <c r="A342" s="31" t="s">
        <v>216</v>
      </c>
      <c r="B342" s="32" t="s">
        <v>358</v>
      </c>
      <c r="C342" s="32"/>
      <c r="D342" s="19">
        <f>D343+D346</f>
        <v>345000</v>
      </c>
      <c r="E342" s="42">
        <f t="shared" si="5"/>
        <v>0</v>
      </c>
      <c r="F342" s="19">
        <f>F343+F346</f>
        <v>345000</v>
      </c>
      <c r="G342" s="11"/>
    </row>
    <row r="343" spans="1:7" s="12" customFormat="1" ht="30" hidden="1" customHeight="1" outlineLevel="4">
      <c r="A343" s="31" t="s">
        <v>217</v>
      </c>
      <c r="B343" s="32" t="s">
        <v>314</v>
      </c>
      <c r="C343" s="32"/>
      <c r="D343" s="19">
        <f>D344</f>
        <v>0</v>
      </c>
      <c r="E343" s="42">
        <f t="shared" si="5"/>
        <v>0</v>
      </c>
      <c r="F343" s="19">
        <f>F344</f>
        <v>0</v>
      </c>
      <c r="G343" s="11"/>
    </row>
    <row r="344" spans="1:7" s="12" customFormat="1" ht="15" hidden="1" customHeight="1" outlineLevel="5">
      <c r="A344" s="31" t="s">
        <v>11</v>
      </c>
      <c r="B344" s="32" t="s">
        <v>314</v>
      </c>
      <c r="C344" s="32" t="s">
        <v>12</v>
      </c>
      <c r="D344" s="19">
        <f>D345</f>
        <v>0</v>
      </c>
      <c r="E344" s="42">
        <f t="shared" si="5"/>
        <v>0</v>
      </c>
      <c r="F344" s="19">
        <f>F345</f>
        <v>0</v>
      </c>
      <c r="G344" s="11"/>
    </row>
    <row r="345" spans="1:7" s="12" customFormat="1" ht="30" hidden="1" customHeight="1" outlineLevel="2">
      <c r="A345" s="31" t="s">
        <v>13</v>
      </c>
      <c r="B345" s="32" t="s">
        <v>314</v>
      </c>
      <c r="C345" s="32" t="s">
        <v>14</v>
      </c>
      <c r="D345" s="19"/>
      <c r="E345" s="42">
        <f t="shared" si="5"/>
        <v>0</v>
      </c>
      <c r="F345" s="19"/>
      <c r="G345" s="11"/>
    </row>
    <row r="346" spans="1:7" s="12" customFormat="1" ht="33.75" customHeight="1" outlineLevel="2">
      <c r="A346" s="31" t="s">
        <v>217</v>
      </c>
      <c r="B346" s="32" t="s">
        <v>359</v>
      </c>
      <c r="C346" s="32"/>
      <c r="D346" s="19">
        <f>D347</f>
        <v>345000</v>
      </c>
      <c r="E346" s="42">
        <f t="shared" si="5"/>
        <v>0</v>
      </c>
      <c r="F346" s="19">
        <f>F347</f>
        <v>345000</v>
      </c>
      <c r="G346" s="11"/>
    </row>
    <row r="347" spans="1:7" s="12" customFormat="1" ht="21" customHeight="1" outlineLevel="2">
      <c r="A347" s="31" t="s">
        <v>11</v>
      </c>
      <c r="B347" s="32" t="s">
        <v>359</v>
      </c>
      <c r="C347" s="32" t="s">
        <v>12</v>
      </c>
      <c r="D347" s="19">
        <f>D348</f>
        <v>345000</v>
      </c>
      <c r="E347" s="42">
        <f t="shared" si="5"/>
        <v>0</v>
      </c>
      <c r="F347" s="19">
        <f>F348</f>
        <v>345000</v>
      </c>
      <c r="G347" s="11"/>
    </row>
    <row r="348" spans="1:7" s="12" customFormat="1" ht="30" outlineLevel="2">
      <c r="A348" s="31" t="s">
        <v>13</v>
      </c>
      <c r="B348" s="32" t="s">
        <v>359</v>
      </c>
      <c r="C348" s="32" t="s">
        <v>14</v>
      </c>
      <c r="D348" s="19">
        <v>345000</v>
      </c>
      <c r="E348" s="42">
        <f t="shared" si="5"/>
        <v>0</v>
      </c>
      <c r="F348" s="19">
        <v>345000</v>
      </c>
      <c r="G348" s="11"/>
    </row>
    <row r="349" spans="1:7" s="12" customFormat="1" ht="16.5" customHeight="1" outlineLevel="2">
      <c r="A349" s="31" t="s">
        <v>396</v>
      </c>
      <c r="B349" s="32" t="s">
        <v>403</v>
      </c>
      <c r="C349" s="32"/>
      <c r="D349" s="19">
        <f>D350</f>
        <v>114000</v>
      </c>
      <c r="E349" s="42">
        <f t="shared" si="5"/>
        <v>0</v>
      </c>
      <c r="F349" s="19">
        <f>F350</f>
        <v>114000</v>
      </c>
      <c r="G349" s="11"/>
    </row>
    <row r="350" spans="1:7" s="12" customFormat="1" ht="18" customHeight="1" outlineLevel="2">
      <c r="A350" s="31" t="s">
        <v>397</v>
      </c>
      <c r="B350" s="32" t="s">
        <v>398</v>
      </c>
      <c r="C350" s="32"/>
      <c r="D350" s="19">
        <f>D351</f>
        <v>114000</v>
      </c>
      <c r="E350" s="42">
        <f t="shared" si="5"/>
        <v>0</v>
      </c>
      <c r="F350" s="19">
        <f>F351</f>
        <v>114000</v>
      </c>
      <c r="G350" s="11"/>
    </row>
    <row r="351" spans="1:7" s="12" customFormat="1" ht="19.5" customHeight="1" outlineLevel="2">
      <c r="A351" s="31" t="s">
        <v>11</v>
      </c>
      <c r="B351" s="32" t="s">
        <v>398</v>
      </c>
      <c r="C351" s="32" t="s">
        <v>12</v>
      </c>
      <c r="D351" s="19">
        <f>D352</f>
        <v>114000</v>
      </c>
      <c r="E351" s="42">
        <f t="shared" si="5"/>
        <v>0</v>
      </c>
      <c r="F351" s="19">
        <f>F352</f>
        <v>114000</v>
      </c>
      <c r="G351" s="11"/>
    </row>
    <row r="352" spans="1:7" s="12" customFormat="1" ht="30" outlineLevel="2">
      <c r="A352" s="31" t="s">
        <v>13</v>
      </c>
      <c r="B352" s="32" t="s">
        <v>398</v>
      </c>
      <c r="C352" s="32" t="s">
        <v>14</v>
      </c>
      <c r="D352" s="19">
        <v>114000</v>
      </c>
      <c r="E352" s="42">
        <f t="shared" si="5"/>
        <v>0</v>
      </c>
      <c r="F352" s="19">
        <v>114000</v>
      </c>
      <c r="G352" s="11"/>
    </row>
    <row r="353" spans="1:7" s="12" customFormat="1" ht="45" hidden="1" outlineLevel="3">
      <c r="A353" s="31" t="s">
        <v>341</v>
      </c>
      <c r="B353" s="32" t="s">
        <v>360</v>
      </c>
      <c r="C353" s="32"/>
      <c r="D353" s="19">
        <f>D354</f>
        <v>0</v>
      </c>
      <c r="E353" s="42">
        <f t="shared" si="5"/>
        <v>0</v>
      </c>
      <c r="F353" s="19">
        <f>F354</f>
        <v>0</v>
      </c>
      <c r="G353" s="11"/>
    </row>
    <row r="354" spans="1:7" s="12" customFormat="1" ht="45" hidden="1" outlineLevel="4">
      <c r="A354" s="31" t="s">
        <v>342</v>
      </c>
      <c r="B354" s="32" t="s">
        <v>361</v>
      </c>
      <c r="C354" s="32"/>
      <c r="D354" s="19">
        <f>D355</f>
        <v>0</v>
      </c>
      <c r="E354" s="42">
        <f t="shared" si="5"/>
        <v>0</v>
      </c>
      <c r="F354" s="19">
        <f>F355</f>
        <v>0</v>
      </c>
      <c r="G354" s="11"/>
    </row>
    <row r="355" spans="1:7" s="12" customFormat="1" ht="20.25" hidden="1" customHeight="1" outlineLevel="5">
      <c r="A355" s="31" t="s">
        <v>11</v>
      </c>
      <c r="B355" s="32" t="s">
        <v>361</v>
      </c>
      <c r="C355" s="32" t="s">
        <v>12</v>
      </c>
      <c r="D355" s="19">
        <f>D356</f>
        <v>0</v>
      </c>
      <c r="E355" s="42">
        <f t="shared" si="5"/>
        <v>0</v>
      </c>
      <c r="F355" s="19">
        <f>F356</f>
        <v>0</v>
      </c>
      <c r="G355" s="11"/>
    </row>
    <row r="356" spans="1:7" s="12" customFormat="1" ht="30" hidden="1" outlineLevel="2">
      <c r="A356" s="31" t="s">
        <v>13</v>
      </c>
      <c r="B356" s="32" t="s">
        <v>361</v>
      </c>
      <c r="C356" s="32" t="s">
        <v>14</v>
      </c>
      <c r="D356" s="19">
        <v>0</v>
      </c>
      <c r="E356" s="42">
        <f t="shared" si="5"/>
        <v>0</v>
      </c>
      <c r="F356" s="19">
        <v>0</v>
      </c>
      <c r="G356" s="11"/>
    </row>
    <row r="357" spans="1:7" s="12" customFormat="1" ht="15" hidden="1" customHeight="1" outlineLevel="3">
      <c r="A357" s="31" t="s">
        <v>218</v>
      </c>
      <c r="B357" s="32" t="s">
        <v>315</v>
      </c>
      <c r="C357" s="32"/>
      <c r="D357" s="19">
        <f>D358</f>
        <v>0</v>
      </c>
      <c r="E357" s="42">
        <f t="shared" si="5"/>
        <v>0</v>
      </c>
      <c r="F357" s="19">
        <f>F358</f>
        <v>0</v>
      </c>
      <c r="G357" s="11"/>
    </row>
    <row r="358" spans="1:7" s="12" customFormat="1" ht="15" hidden="1" customHeight="1" outlineLevel="4">
      <c r="A358" s="31" t="s">
        <v>219</v>
      </c>
      <c r="B358" s="32" t="s">
        <v>316</v>
      </c>
      <c r="C358" s="32"/>
      <c r="D358" s="19">
        <f>D359</f>
        <v>0</v>
      </c>
      <c r="E358" s="42">
        <f t="shared" si="5"/>
        <v>0</v>
      </c>
      <c r="F358" s="19">
        <f>F359</f>
        <v>0</v>
      </c>
      <c r="G358" s="11"/>
    </row>
    <row r="359" spans="1:7" s="12" customFormat="1" ht="15" hidden="1" customHeight="1" outlineLevel="5">
      <c r="A359" s="31" t="s">
        <v>11</v>
      </c>
      <c r="B359" s="32" t="s">
        <v>316</v>
      </c>
      <c r="C359" s="32" t="s">
        <v>12</v>
      </c>
      <c r="D359" s="19">
        <f>D360</f>
        <v>0</v>
      </c>
      <c r="E359" s="42">
        <f t="shared" si="5"/>
        <v>0</v>
      </c>
      <c r="F359" s="19">
        <f>F360</f>
        <v>0</v>
      </c>
      <c r="G359" s="11"/>
    </row>
    <row r="360" spans="1:7" s="12" customFormat="1" ht="30" hidden="1" customHeight="1" outlineLevel="2">
      <c r="A360" s="31" t="s">
        <v>13</v>
      </c>
      <c r="B360" s="32" t="s">
        <v>316</v>
      </c>
      <c r="C360" s="32" t="s">
        <v>14</v>
      </c>
      <c r="D360" s="19"/>
      <c r="E360" s="42">
        <f t="shared" si="5"/>
        <v>0</v>
      </c>
      <c r="F360" s="19"/>
      <c r="G360" s="11"/>
    </row>
    <row r="361" spans="1:7" s="12" customFormat="1" ht="19.5" customHeight="1" outlineLevel="5">
      <c r="A361" s="31" t="s">
        <v>220</v>
      </c>
      <c r="B361" s="32" t="s">
        <v>362</v>
      </c>
      <c r="C361" s="32"/>
      <c r="D361" s="19">
        <f>D362</f>
        <v>10377000</v>
      </c>
      <c r="E361" s="42">
        <f t="shared" si="5"/>
        <v>0</v>
      </c>
      <c r="F361" s="19">
        <f>F362</f>
        <v>10377000</v>
      </c>
      <c r="G361" s="11"/>
    </row>
    <row r="362" spans="1:7" s="12" customFormat="1" ht="19.5" customHeight="1" outlineLevel="5">
      <c r="A362" s="31" t="s">
        <v>221</v>
      </c>
      <c r="B362" s="32" t="s">
        <v>363</v>
      </c>
      <c r="C362" s="32"/>
      <c r="D362" s="19">
        <f>D363+D365</f>
        <v>10377000</v>
      </c>
      <c r="E362" s="42">
        <f t="shared" si="5"/>
        <v>0</v>
      </c>
      <c r="F362" s="19">
        <f>F363+F365</f>
        <v>10377000</v>
      </c>
      <c r="G362" s="11"/>
    </row>
    <row r="363" spans="1:7" s="12" customFormat="1" ht="19.5" customHeight="1" outlineLevel="5">
      <c r="A363" s="31" t="s">
        <v>11</v>
      </c>
      <c r="B363" s="32" t="s">
        <v>363</v>
      </c>
      <c r="C363" s="32" t="s">
        <v>12</v>
      </c>
      <c r="D363" s="19">
        <f>D364</f>
        <v>1177000</v>
      </c>
      <c r="E363" s="42">
        <f t="shared" si="5"/>
        <v>0</v>
      </c>
      <c r="F363" s="19">
        <f>F364</f>
        <v>1177000</v>
      </c>
      <c r="G363" s="11"/>
    </row>
    <row r="364" spans="1:7" s="12" customFormat="1" ht="31.5" customHeight="1" outlineLevel="5">
      <c r="A364" s="31" t="s">
        <v>13</v>
      </c>
      <c r="B364" s="32" t="s">
        <v>363</v>
      </c>
      <c r="C364" s="32" t="s">
        <v>14</v>
      </c>
      <c r="D364" s="19">
        <v>1177000</v>
      </c>
      <c r="E364" s="42">
        <f t="shared" si="5"/>
        <v>0</v>
      </c>
      <c r="F364" s="19">
        <v>1177000</v>
      </c>
      <c r="G364" s="11"/>
    </row>
    <row r="365" spans="1:7" s="12" customFormat="1" ht="31.5" customHeight="1" outlineLevel="5">
      <c r="A365" s="9" t="s">
        <v>92</v>
      </c>
      <c r="B365" s="32" t="s">
        <v>363</v>
      </c>
      <c r="C365" s="32" t="s">
        <v>93</v>
      </c>
      <c r="D365" s="19">
        <f>D366</f>
        <v>9200000</v>
      </c>
      <c r="E365" s="42">
        <f t="shared" si="5"/>
        <v>0</v>
      </c>
      <c r="F365" s="19">
        <f>F366</f>
        <v>9200000</v>
      </c>
      <c r="G365" s="11"/>
    </row>
    <row r="366" spans="1:7" s="12" customFormat="1" ht="19.5" customHeight="1" outlineLevel="5">
      <c r="A366" s="9" t="s">
        <v>371</v>
      </c>
      <c r="B366" s="32" t="s">
        <v>363</v>
      </c>
      <c r="C366" s="32" t="s">
        <v>373</v>
      </c>
      <c r="D366" s="19">
        <v>9200000</v>
      </c>
      <c r="E366" s="42">
        <f t="shared" si="5"/>
        <v>0</v>
      </c>
      <c r="F366" s="19">
        <v>9200000</v>
      </c>
      <c r="G366" s="11"/>
    </row>
    <row r="367" spans="1:7" s="12" customFormat="1" ht="31.5" hidden="1" customHeight="1" outlineLevel="5">
      <c r="A367" s="31" t="s">
        <v>312</v>
      </c>
      <c r="B367" s="32" t="s">
        <v>364</v>
      </c>
      <c r="C367" s="32"/>
      <c r="D367" s="19">
        <f>D368</f>
        <v>0</v>
      </c>
      <c r="E367" s="42">
        <f t="shared" si="5"/>
        <v>0</v>
      </c>
      <c r="F367" s="19">
        <f>F368</f>
        <v>0</v>
      </c>
      <c r="G367" s="11"/>
    </row>
    <row r="368" spans="1:7" s="12" customFormat="1" ht="31.5" hidden="1" customHeight="1" outlineLevel="5">
      <c r="A368" s="31" t="s">
        <v>313</v>
      </c>
      <c r="B368" s="32" t="s">
        <v>390</v>
      </c>
      <c r="C368" s="32"/>
      <c r="D368" s="19">
        <f>D369</f>
        <v>0</v>
      </c>
      <c r="E368" s="42">
        <f t="shared" si="5"/>
        <v>0</v>
      </c>
      <c r="F368" s="19">
        <f>F369</f>
        <v>0</v>
      </c>
      <c r="G368" s="11"/>
    </row>
    <row r="369" spans="1:7" s="12" customFormat="1" ht="21" hidden="1" customHeight="1" outlineLevel="5">
      <c r="A369" s="31" t="s">
        <v>11</v>
      </c>
      <c r="B369" s="32" t="s">
        <v>390</v>
      </c>
      <c r="C369" s="32" t="s">
        <v>12</v>
      </c>
      <c r="D369" s="19">
        <f>D370</f>
        <v>0</v>
      </c>
      <c r="E369" s="42">
        <f t="shared" si="5"/>
        <v>0</v>
      </c>
      <c r="F369" s="19">
        <f>F370</f>
        <v>0</v>
      </c>
      <c r="G369" s="11"/>
    </row>
    <row r="370" spans="1:7" s="12" customFormat="1" ht="31.5" hidden="1" customHeight="1" outlineLevel="5">
      <c r="A370" s="31" t="s">
        <v>13</v>
      </c>
      <c r="B370" s="32" t="s">
        <v>390</v>
      </c>
      <c r="C370" s="32" t="s">
        <v>14</v>
      </c>
      <c r="D370" s="19"/>
      <c r="E370" s="42">
        <f t="shared" si="5"/>
        <v>0</v>
      </c>
      <c r="F370" s="19"/>
      <c r="G370" s="11"/>
    </row>
    <row r="371" spans="1:7" s="12" customFormat="1" ht="32.25" customHeight="1" collapsed="1">
      <c r="A371" s="13" t="s">
        <v>343</v>
      </c>
      <c r="B371" s="14" t="s">
        <v>186</v>
      </c>
      <c r="C371" s="14"/>
      <c r="D371" s="15">
        <f>D372+D376+D380+D387+D393+D397</f>
        <v>9407244</v>
      </c>
      <c r="E371" s="42">
        <f t="shared" si="5"/>
        <v>18994</v>
      </c>
      <c r="F371" s="15">
        <f>F372+F376+F380+F387+F393+F397</f>
        <v>9426238</v>
      </c>
      <c r="G371" s="11"/>
    </row>
    <row r="372" spans="1:7" s="12" customFormat="1" ht="35.25" customHeight="1" outlineLevel="2">
      <c r="A372" s="9" t="s">
        <v>333</v>
      </c>
      <c r="B372" s="17" t="s">
        <v>187</v>
      </c>
      <c r="C372" s="17"/>
      <c r="D372" s="19">
        <f>D373</f>
        <v>1176000</v>
      </c>
      <c r="E372" s="42">
        <f t="shared" si="5"/>
        <v>143200</v>
      </c>
      <c r="F372" s="19">
        <f>F373</f>
        <v>1319200</v>
      </c>
      <c r="G372" s="11"/>
    </row>
    <row r="373" spans="1:7" s="12" customFormat="1" ht="31.5" customHeight="1" outlineLevel="3">
      <c r="A373" s="9" t="s">
        <v>188</v>
      </c>
      <c r="B373" s="17" t="s">
        <v>189</v>
      </c>
      <c r="C373" s="17"/>
      <c r="D373" s="19">
        <f>D374</f>
        <v>1176000</v>
      </c>
      <c r="E373" s="42">
        <f t="shared" si="5"/>
        <v>143200</v>
      </c>
      <c r="F373" s="19">
        <f>F374</f>
        <v>1319200</v>
      </c>
      <c r="G373" s="11"/>
    </row>
    <row r="374" spans="1:7" s="12" customFormat="1" ht="45" outlineLevel="4">
      <c r="A374" s="9" t="s">
        <v>83</v>
      </c>
      <c r="B374" s="17" t="s">
        <v>189</v>
      </c>
      <c r="C374" s="17" t="s">
        <v>84</v>
      </c>
      <c r="D374" s="19">
        <f>D375</f>
        <v>1176000</v>
      </c>
      <c r="E374" s="42">
        <f t="shared" si="5"/>
        <v>143200</v>
      </c>
      <c r="F374" s="19">
        <f>F375</f>
        <v>1319200</v>
      </c>
      <c r="G374" s="11"/>
    </row>
    <row r="375" spans="1:7" s="12" customFormat="1" outlineLevel="5">
      <c r="A375" s="9" t="s">
        <v>190</v>
      </c>
      <c r="B375" s="17" t="s">
        <v>189</v>
      </c>
      <c r="C375" s="17" t="s">
        <v>191</v>
      </c>
      <c r="D375" s="19">
        <v>1176000</v>
      </c>
      <c r="E375" s="42">
        <f t="shared" si="5"/>
        <v>143200</v>
      </c>
      <c r="F375" s="19">
        <v>1319200</v>
      </c>
      <c r="G375" s="11"/>
    </row>
    <row r="376" spans="1:7" s="12" customFormat="1" ht="45" outlineLevel="2">
      <c r="A376" s="9" t="s">
        <v>192</v>
      </c>
      <c r="B376" s="17" t="s">
        <v>193</v>
      </c>
      <c r="C376" s="17"/>
      <c r="D376" s="19">
        <f>D377</f>
        <v>200000</v>
      </c>
      <c r="E376" s="42">
        <f t="shared" si="5"/>
        <v>0</v>
      </c>
      <c r="F376" s="19">
        <f>F377</f>
        <v>200000</v>
      </c>
      <c r="G376" s="11"/>
    </row>
    <row r="377" spans="1:7" s="12" customFormat="1" ht="30" outlineLevel="3">
      <c r="A377" s="9" t="s">
        <v>194</v>
      </c>
      <c r="B377" s="17" t="s">
        <v>195</v>
      </c>
      <c r="C377" s="17"/>
      <c r="D377" s="19">
        <f>D378</f>
        <v>200000</v>
      </c>
      <c r="E377" s="42">
        <f t="shared" si="5"/>
        <v>0</v>
      </c>
      <c r="F377" s="19">
        <f>F378</f>
        <v>200000</v>
      </c>
      <c r="G377" s="11"/>
    </row>
    <row r="378" spans="1:7" s="12" customFormat="1" outlineLevel="4">
      <c r="A378" s="9" t="s">
        <v>29</v>
      </c>
      <c r="B378" s="17" t="s">
        <v>195</v>
      </c>
      <c r="C378" s="17" t="s">
        <v>30</v>
      </c>
      <c r="D378" s="19">
        <f>D379</f>
        <v>200000</v>
      </c>
      <c r="E378" s="42">
        <f t="shared" si="5"/>
        <v>0</v>
      </c>
      <c r="F378" s="19">
        <f>F379</f>
        <v>200000</v>
      </c>
      <c r="G378" s="11"/>
    </row>
    <row r="379" spans="1:7" s="12" customFormat="1" outlineLevel="5">
      <c r="A379" s="9" t="s">
        <v>31</v>
      </c>
      <c r="B379" s="17" t="s">
        <v>195</v>
      </c>
      <c r="C379" s="17" t="s">
        <v>32</v>
      </c>
      <c r="D379" s="19">
        <v>200000</v>
      </c>
      <c r="E379" s="42">
        <f t="shared" si="5"/>
        <v>0</v>
      </c>
      <c r="F379" s="19">
        <v>200000</v>
      </c>
      <c r="G379" s="11"/>
    </row>
    <row r="380" spans="1:7" s="12" customFormat="1" outlineLevel="2">
      <c r="A380" s="9" t="s">
        <v>196</v>
      </c>
      <c r="B380" s="17" t="s">
        <v>197</v>
      </c>
      <c r="C380" s="17"/>
      <c r="D380" s="19">
        <f>D381</f>
        <v>700000</v>
      </c>
      <c r="E380" s="42">
        <f t="shared" si="5"/>
        <v>18994</v>
      </c>
      <c r="F380" s="19">
        <f>F381</f>
        <v>718994</v>
      </c>
      <c r="G380" s="11"/>
    </row>
    <row r="381" spans="1:7" s="12" customFormat="1" outlineLevel="3">
      <c r="A381" s="9" t="s">
        <v>198</v>
      </c>
      <c r="B381" s="17" t="s">
        <v>199</v>
      </c>
      <c r="C381" s="17"/>
      <c r="D381" s="19">
        <f>D382+D384</f>
        <v>700000</v>
      </c>
      <c r="E381" s="42">
        <f t="shared" si="5"/>
        <v>18994</v>
      </c>
      <c r="F381" s="19">
        <f>F382+F384</f>
        <v>718994</v>
      </c>
      <c r="G381" s="11"/>
    </row>
    <row r="382" spans="1:7" s="12" customFormat="1" outlineLevel="3">
      <c r="A382" s="9" t="s">
        <v>43</v>
      </c>
      <c r="B382" s="17" t="s">
        <v>199</v>
      </c>
      <c r="C382" s="17" t="s">
        <v>44</v>
      </c>
      <c r="D382" s="19">
        <f>D383</f>
        <v>270000</v>
      </c>
      <c r="E382" s="42">
        <f t="shared" si="5"/>
        <v>324094</v>
      </c>
      <c r="F382" s="19">
        <f>F383</f>
        <v>594094</v>
      </c>
      <c r="G382" s="11"/>
    </row>
    <row r="383" spans="1:7" s="12" customFormat="1" outlineLevel="3">
      <c r="A383" s="9" t="s">
        <v>210</v>
      </c>
      <c r="B383" s="17" t="s">
        <v>199</v>
      </c>
      <c r="C383" s="17" t="s">
        <v>211</v>
      </c>
      <c r="D383" s="19">
        <v>270000</v>
      </c>
      <c r="E383" s="42">
        <f t="shared" si="5"/>
        <v>324094</v>
      </c>
      <c r="F383" s="19">
        <v>594094</v>
      </c>
      <c r="G383" s="11"/>
    </row>
    <row r="384" spans="1:7" s="12" customFormat="1" outlineLevel="4">
      <c r="A384" s="9" t="s">
        <v>29</v>
      </c>
      <c r="B384" s="17" t="s">
        <v>199</v>
      </c>
      <c r="C384" s="17" t="s">
        <v>30</v>
      </c>
      <c r="D384" s="19">
        <f>D386</f>
        <v>430000</v>
      </c>
      <c r="E384" s="42">
        <f t="shared" si="5"/>
        <v>-305100</v>
      </c>
      <c r="F384" s="19">
        <f>F385+F386</f>
        <v>124900</v>
      </c>
      <c r="G384" s="11"/>
    </row>
    <row r="385" spans="1:7" s="12" customFormat="1" outlineLevel="4">
      <c r="A385" s="9" t="s">
        <v>31</v>
      </c>
      <c r="B385" s="17" t="s">
        <v>199</v>
      </c>
      <c r="C385" s="17" t="s">
        <v>32</v>
      </c>
      <c r="D385" s="19">
        <v>0</v>
      </c>
      <c r="E385" s="42">
        <f t="shared" si="5"/>
        <v>124900</v>
      </c>
      <c r="F385" s="19">
        <v>124900</v>
      </c>
      <c r="G385" s="11"/>
    </row>
    <row r="386" spans="1:7" s="12" customFormat="1" outlineLevel="5">
      <c r="A386" s="9" t="s">
        <v>200</v>
      </c>
      <c r="B386" s="17" t="s">
        <v>199</v>
      </c>
      <c r="C386" s="17" t="s">
        <v>201</v>
      </c>
      <c r="D386" s="19">
        <v>430000</v>
      </c>
      <c r="E386" s="42">
        <f t="shared" si="5"/>
        <v>-430000</v>
      </c>
      <c r="F386" s="19"/>
      <c r="G386" s="11"/>
    </row>
    <row r="387" spans="1:7" s="12" customFormat="1" ht="30" outlineLevel="2">
      <c r="A387" s="9" t="s">
        <v>202</v>
      </c>
      <c r="B387" s="17" t="s">
        <v>203</v>
      </c>
      <c r="C387" s="17"/>
      <c r="D387" s="19">
        <f>D388</f>
        <v>880000</v>
      </c>
      <c r="E387" s="42">
        <f t="shared" si="5"/>
        <v>0</v>
      </c>
      <c r="F387" s="19">
        <f>F388</f>
        <v>880000</v>
      </c>
      <c r="G387" s="11"/>
    </row>
    <row r="388" spans="1:7" s="12" customFormat="1" ht="19.5" customHeight="1" outlineLevel="3">
      <c r="A388" s="9" t="s">
        <v>204</v>
      </c>
      <c r="B388" s="17" t="s">
        <v>205</v>
      </c>
      <c r="C388" s="17"/>
      <c r="D388" s="19">
        <f>D389+D391</f>
        <v>880000</v>
      </c>
      <c r="E388" s="42">
        <f t="shared" si="5"/>
        <v>0</v>
      </c>
      <c r="F388" s="19">
        <f>F389+F391</f>
        <v>880000</v>
      </c>
      <c r="G388" s="11"/>
    </row>
    <row r="389" spans="1:7" s="12" customFormat="1" ht="49.5" customHeight="1" outlineLevel="4">
      <c r="A389" s="9" t="s">
        <v>83</v>
      </c>
      <c r="B389" s="17" t="s">
        <v>205</v>
      </c>
      <c r="C389" s="17" t="s">
        <v>84</v>
      </c>
      <c r="D389" s="19">
        <f>D390</f>
        <v>850000</v>
      </c>
      <c r="E389" s="42">
        <f t="shared" si="5"/>
        <v>-30000</v>
      </c>
      <c r="F389" s="19">
        <f>F390</f>
        <v>820000</v>
      </c>
      <c r="G389" s="11"/>
    </row>
    <row r="390" spans="1:7" s="12" customFormat="1" ht="16.5" customHeight="1" outlineLevel="5">
      <c r="A390" s="9" t="s">
        <v>85</v>
      </c>
      <c r="B390" s="17" t="s">
        <v>205</v>
      </c>
      <c r="C390" s="17" t="s">
        <v>86</v>
      </c>
      <c r="D390" s="19">
        <v>850000</v>
      </c>
      <c r="E390" s="42">
        <f t="shared" si="5"/>
        <v>-30000</v>
      </c>
      <c r="F390" s="19">
        <v>820000</v>
      </c>
      <c r="G390" s="11"/>
    </row>
    <row r="391" spans="1:7" s="12" customFormat="1" ht="18.75" customHeight="1" outlineLevel="4">
      <c r="A391" s="9" t="s">
        <v>11</v>
      </c>
      <c r="B391" s="17" t="s">
        <v>205</v>
      </c>
      <c r="C391" s="17" t="s">
        <v>12</v>
      </c>
      <c r="D391" s="19">
        <f>D392</f>
        <v>30000</v>
      </c>
      <c r="E391" s="42">
        <f t="shared" si="5"/>
        <v>30000</v>
      </c>
      <c r="F391" s="19">
        <f>F392</f>
        <v>60000</v>
      </c>
      <c r="G391" s="11"/>
    </row>
    <row r="392" spans="1:7" s="12" customFormat="1" ht="30" outlineLevel="5">
      <c r="A392" s="9" t="s">
        <v>13</v>
      </c>
      <c r="B392" s="17" t="s">
        <v>205</v>
      </c>
      <c r="C392" s="17" t="s">
        <v>14</v>
      </c>
      <c r="D392" s="19">
        <v>30000</v>
      </c>
      <c r="E392" s="42">
        <f t="shared" si="5"/>
        <v>30000</v>
      </c>
      <c r="F392" s="19">
        <v>60000</v>
      </c>
      <c r="G392" s="11"/>
    </row>
    <row r="393" spans="1:7" s="12" customFormat="1" outlineLevel="2">
      <c r="A393" s="9" t="s">
        <v>206</v>
      </c>
      <c r="B393" s="17" t="s">
        <v>207</v>
      </c>
      <c r="C393" s="17"/>
      <c r="D393" s="19">
        <f>D394</f>
        <v>45000</v>
      </c>
      <c r="E393" s="42">
        <f t="shared" si="5"/>
        <v>0</v>
      </c>
      <c r="F393" s="19">
        <f>F394</f>
        <v>45000</v>
      </c>
      <c r="G393" s="11"/>
    </row>
    <row r="394" spans="1:7" s="12" customFormat="1" outlineLevel="3">
      <c r="A394" s="9" t="s">
        <v>208</v>
      </c>
      <c r="B394" s="17" t="s">
        <v>209</v>
      </c>
      <c r="C394" s="17"/>
      <c r="D394" s="19">
        <f>D395</f>
        <v>45000</v>
      </c>
      <c r="E394" s="42">
        <f t="shared" si="5"/>
        <v>0</v>
      </c>
      <c r="F394" s="19">
        <f>F395</f>
        <v>45000</v>
      </c>
      <c r="G394" s="11"/>
    </row>
    <row r="395" spans="1:7" s="12" customFormat="1" outlineLevel="4">
      <c r="A395" s="9" t="s">
        <v>43</v>
      </c>
      <c r="B395" s="17" t="s">
        <v>209</v>
      </c>
      <c r="C395" s="17" t="s">
        <v>44</v>
      </c>
      <c r="D395" s="19">
        <f>D396</f>
        <v>45000</v>
      </c>
      <c r="E395" s="42">
        <f t="shared" si="5"/>
        <v>0</v>
      </c>
      <c r="F395" s="19">
        <f>F396</f>
        <v>45000</v>
      </c>
      <c r="G395" s="11"/>
    </row>
    <row r="396" spans="1:7" s="12" customFormat="1" outlineLevel="5">
      <c r="A396" s="9" t="s">
        <v>210</v>
      </c>
      <c r="B396" s="17" t="s">
        <v>209</v>
      </c>
      <c r="C396" s="17" t="s">
        <v>211</v>
      </c>
      <c r="D396" s="19">
        <v>45000</v>
      </c>
      <c r="E396" s="42">
        <f t="shared" si="5"/>
        <v>0</v>
      </c>
      <c r="F396" s="19">
        <v>45000</v>
      </c>
      <c r="G396" s="11"/>
    </row>
    <row r="397" spans="1:7" s="12" customFormat="1" ht="33" customHeight="1" outlineLevel="2">
      <c r="A397" s="9" t="s">
        <v>212</v>
      </c>
      <c r="B397" s="17" t="s">
        <v>213</v>
      </c>
      <c r="C397" s="17"/>
      <c r="D397" s="19">
        <f>D398+D401</f>
        <v>6406244</v>
      </c>
      <c r="E397" s="42">
        <f t="shared" si="5"/>
        <v>-143200</v>
      </c>
      <c r="F397" s="19">
        <f>F398+F401</f>
        <v>6263044</v>
      </c>
      <c r="G397" s="11"/>
    </row>
    <row r="398" spans="1:7" s="12" customFormat="1" ht="30.75" customHeight="1" outlineLevel="3">
      <c r="A398" s="9" t="s">
        <v>214</v>
      </c>
      <c r="B398" s="17" t="s">
        <v>215</v>
      </c>
      <c r="C398" s="17"/>
      <c r="D398" s="19">
        <f>D399</f>
        <v>1406244</v>
      </c>
      <c r="E398" s="42">
        <f t="shared" si="5"/>
        <v>-143200</v>
      </c>
      <c r="F398" s="19">
        <f>F399</f>
        <v>1263044</v>
      </c>
      <c r="G398" s="11"/>
    </row>
    <row r="399" spans="1:7" s="12" customFormat="1" ht="21.75" customHeight="1" outlineLevel="4">
      <c r="A399" s="9" t="s">
        <v>11</v>
      </c>
      <c r="B399" s="17" t="s">
        <v>215</v>
      </c>
      <c r="C399" s="17" t="s">
        <v>12</v>
      </c>
      <c r="D399" s="19">
        <f>D400</f>
        <v>1406244</v>
      </c>
      <c r="E399" s="42">
        <f t="shared" si="5"/>
        <v>-143200</v>
      </c>
      <c r="F399" s="19">
        <f>F400</f>
        <v>1263044</v>
      </c>
      <c r="G399" s="11"/>
    </row>
    <row r="400" spans="1:7" s="12" customFormat="1" ht="18.75" customHeight="1" outlineLevel="5">
      <c r="A400" s="9" t="s">
        <v>13</v>
      </c>
      <c r="B400" s="17" t="s">
        <v>215</v>
      </c>
      <c r="C400" s="17" t="s">
        <v>14</v>
      </c>
      <c r="D400" s="19">
        <v>1406244</v>
      </c>
      <c r="E400" s="42">
        <f t="shared" si="5"/>
        <v>-143200</v>
      </c>
      <c r="F400" s="19">
        <v>1263044</v>
      </c>
      <c r="G400" s="11"/>
    </row>
    <row r="401" spans="1:7" s="12" customFormat="1" ht="18.75" customHeight="1" outlineLevel="5">
      <c r="A401" s="9" t="s">
        <v>249</v>
      </c>
      <c r="B401" s="17" t="s">
        <v>250</v>
      </c>
      <c r="C401" s="17"/>
      <c r="D401" s="19">
        <f>D402</f>
        <v>5000000</v>
      </c>
      <c r="E401" s="42">
        <f t="shared" si="5"/>
        <v>0</v>
      </c>
      <c r="F401" s="19">
        <f>F402</f>
        <v>5000000</v>
      </c>
      <c r="G401" s="11"/>
    </row>
    <row r="402" spans="1:7" s="12" customFormat="1" ht="18.75" customHeight="1" outlineLevel="5">
      <c r="A402" s="9" t="s">
        <v>11</v>
      </c>
      <c r="B402" s="17" t="s">
        <v>250</v>
      </c>
      <c r="C402" s="17" t="s">
        <v>12</v>
      </c>
      <c r="D402" s="19">
        <f>D403</f>
        <v>5000000</v>
      </c>
      <c r="E402" s="42">
        <f t="shared" si="5"/>
        <v>0</v>
      </c>
      <c r="F402" s="19">
        <f>F403</f>
        <v>5000000</v>
      </c>
      <c r="G402" s="11"/>
    </row>
    <row r="403" spans="1:7" s="12" customFormat="1" ht="18.75" customHeight="1" outlineLevel="5">
      <c r="A403" s="9" t="s">
        <v>13</v>
      </c>
      <c r="B403" s="17" t="s">
        <v>250</v>
      </c>
      <c r="C403" s="17" t="s">
        <v>14</v>
      </c>
      <c r="D403" s="19">
        <v>5000000</v>
      </c>
      <c r="E403" s="42">
        <f t="shared" si="5"/>
        <v>0</v>
      </c>
      <c r="F403" s="19">
        <v>5000000</v>
      </c>
      <c r="G403" s="11"/>
    </row>
    <row r="404" spans="1:7" s="12" customFormat="1" ht="18.75" customHeight="1">
      <c r="A404" s="13" t="s">
        <v>222</v>
      </c>
      <c r="B404" s="14" t="s">
        <v>223</v>
      </c>
      <c r="C404" s="14"/>
      <c r="D404" s="15">
        <f>D405+D409+D413+D417+D421</f>
        <v>1319953.08</v>
      </c>
      <c r="E404" s="42">
        <f t="shared" ref="E404:E425" si="6">F404-D404</f>
        <v>0</v>
      </c>
      <c r="F404" s="15">
        <f>F405+F409+F413+F417+F421</f>
        <v>1319953.08</v>
      </c>
      <c r="G404" s="11"/>
    </row>
    <row r="405" spans="1:7" s="12" customFormat="1" ht="30" hidden="1" outlineLevel="2">
      <c r="A405" s="9" t="s">
        <v>224</v>
      </c>
      <c r="B405" s="17" t="s">
        <v>225</v>
      </c>
      <c r="C405" s="17"/>
      <c r="D405" s="19">
        <f>D406</f>
        <v>0</v>
      </c>
      <c r="E405" s="42">
        <f t="shared" si="6"/>
        <v>0</v>
      </c>
      <c r="F405" s="19">
        <f>F406</f>
        <v>0</v>
      </c>
      <c r="G405" s="11"/>
    </row>
    <row r="406" spans="1:7" s="12" customFormat="1" ht="21.75" hidden="1" customHeight="1" outlineLevel="3">
      <c r="A406" s="9" t="s">
        <v>226</v>
      </c>
      <c r="B406" s="17" t="s">
        <v>227</v>
      </c>
      <c r="C406" s="17"/>
      <c r="D406" s="19">
        <f>D407</f>
        <v>0</v>
      </c>
      <c r="E406" s="42">
        <f t="shared" si="6"/>
        <v>0</v>
      </c>
      <c r="F406" s="19">
        <f>F407</f>
        <v>0</v>
      </c>
      <c r="G406" s="11"/>
    </row>
    <row r="407" spans="1:7" s="12" customFormat="1" ht="20.25" hidden="1" customHeight="1" outlineLevel="4">
      <c r="A407" s="9" t="s">
        <v>11</v>
      </c>
      <c r="B407" s="17" t="s">
        <v>227</v>
      </c>
      <c r="C407" s="17" t="s">
        <v>12</v>
      </c>
      <c r="D407" s="19">
        <f>D408</f>
        <v>0</v>
      </c>
      <c r="E407" s="42">
        <f t="shared" si="6"/>
        <v>0</v>
      </c>
      <c r="F407" s="19">
        <f>F408</f>
        <v>0</v>
      </c>
      <c r="G407" s="11"/>
    </row>
    <row r="408" spans="1:7" s="12" customFormat="1" ht="30" hidden="1" outlineLevel="5">
      <c r="A408" s="9" t="s">
        <v>13</v>
      </c>
      <c r="B408" s="17" t="s">
        <v>227</v>
      </c>
      <c r="C408" s="17" t="s">
        <v>14</v>
      </c>
      <c r="D408" s="19"/>
      <c r="E408" s="42">
        <f t="shared" si="6"/>
        <v>0</v>
      </c>
      <c r="F408" s="19"/>
      <c r="G408" s="11"/>
    </row>
    <row r="409" spans="1:7" s="12" customFormat="1" ht="33" hidden="1" customHeight="1" outlineLevel="2">
      <c r="A409" s="9" t="s">
        <v>228</v>
      </c>
      <c r="B409" s="17" t="s">
        <v>229</v>
      </c>
      <c r="C409" s="17"/>
      <c r="D409" s="19">
        <f>D410</f>
        <v>0</v>
      </c>
      <c r="E409" s="42">
        <f t="shared" si="6"/>
        <v>0</v>
      </c>
      <c r="F409" s="19">
        <f>F410</f>
        <v>0</v>
      </c>
      <c r="G409" s="11"/>
    </row>
    <row r="410" spans="1:7" s="12" customFormat="1" ht="38.25" hidden="1" customHeight="1" outlineLevel="3">
      <c r="A410" s="9" t="s">
        <v>230</v>
      </c>
      <c r="B410" s="17" t="s">
        <v>231</v>
      </c>
      <c r="C410" s="17"/>
      <c r="D410" s="19">
        <f>D411</f>
        <v>0</v>
      </c>
      <c r="E410" s="42">
        <f t="shared" si="6"/>
        <v>0</v>
      </c>
      <c r="F410" s="19">
        <f>F411</f>
        <v>0</v>
      </c>
      <c r="G410" s="11"/>
    </row>
    <row r="411" spans="1:7" s="12" customFormat="1" ht="21" hidden="1" customHeight="1" outlineLevel="4">
      <c r="A411" s="9" t="s">
        <v>11</v>
      </c>
      <c r="B411" s="17" t="s">
        <v>231</v>
      </c>
      <c r="C411" s="17" t="s">
        <v>12</v>
      </c>
      <c r="D411" s="19">
        <f>D412</f>
        <v>0</v>
      </c>
      <c r="E411" s="42">
        <f t="shared" si="6"/>
        <v>0</v>
      </c>
      <c r="F411" s="19">
        <f>F412</f>
        <v>0</v>
      </c>
      <c r="G411" s="11"/>
    </row>
    <row r="412" spans="1:7" s="12" customFormat="1" ht="30" hidden="1" outlineLevel="5">
      <c r="A412" s="9" t="s">
        <v>13</v>
      </c>
      <c r="B412" s="17" t="s">
        <v>231</v>
      </c>
      <c r="C412" s="17" t="s">
        <v>14</v>
      </c>
      <c r="D412" s="19"/>
      <c r="E412" s="42">
        <f t="shared" si="6"/>
        <v>0</v>
      </c>
      <c r="F412" s="19"/>
      <c r="G412" s="11"/>
    </row>
    <row r="413" spans="1:7" s="12" customFormat="1" ht="34.5" hidden="1" customHeight="1" outlineLevel="2">
      <c r="A413" s="9" t="s">
        <v>232</v>
      </c>
      <c r="B413" s="17" t="s">
        <v>233</v>
      </c>
      <c r="C413" s="17"/>
      <c r="D413" s="19">
        <f>D414</f>
        <v>0</v>
      </c>
      <c r="E413" s="42">
        <f t="shared" si="6"/>
        <v>0</v>
      </c>
      <c r="F413" s="19">
        <f>F414</f>
        <v>0</v>
      </c>
      <c r="G413" s="11"/>
    </row>
    <row r="414" spans="1:7" s="12" customFormat="1" ht="30" hidden="1" outlineLevel="3">
      <c r="A414" s="9" t="s">
        <v>234</v>
      </c>
      <c r="B414" s="17" t="s">
        <v>235</v>
      </c>
      <c r="C414" s="17"/>
      <c r="D414" s="19">
        <f>D415</f>
        <v>0</v>
      </c>
      <c r="E414" s="42">
        <f t="shared" si="6"/>
        <v>0</v>
      </c>
      <c r="F414" s="19">
        <f>F415</f>
        <v>0</v>
      </c>
      <c r="G414" s="11"/>
    </row>
    <row r="415" spans="1:7" s="12" customFormat="1" ht="18.75" hidden="1" customHeight="1" outlineLevel="4">
      <c r="A415" s="9" t="s">
        <v>11</v>
      </c>
      <c r="B415" s="17" t="s">
        <v>235</v>
      </c>
      <c r="C415" s="17" t="s">
        <v>12</v>
      </c>
      <c r="D415" s="19">
        <f>D416</f>
        <v>0</v>
      </c>
      <c r="E415" s="42">
        <f t="shared" si="6"/>
        <v>0</v>
      </c>
      <c r="F415" s="19">
        <f>F416</f>
        <v>0</v>
      </c>
      <c r="G415" s="11"/>
    </row>
    <row r="416" spans="1:7" s="12" customFormat="1" ht="30" hidden="1" outlineLevel="5">
      <c r="A416" s="9" t="s">
        <v>13</v>
      </c>
      <c r="B416" s="17" t="s">
        <v>235</v>
      </c>
      <c r="C416" s="17" t="s">
        <v>14</v>
      </c>
      <c r="D416" s="19"/>
      <c r="E416" s="42">
        <f t="shared" si="6"/>
        <v>0</v>
      </c>
      <c r="F416" s="19"/>
      <c r="G416" s="11"/>
    </row>
    <row r="417" spans="1:7" s="12" customFormat="1" ht="18.75" customHeight="1" outlineLevel="2" collapsed="1">
      <c r="A417" s="9" t="s">
        <v>236</v>
      </c>
      <c r="B417" s="17" t="s">
        <v>237</v>
      </c>
      <c r="C417" s="17"/>
      <c r="D417" s="19">
        <f>D418</f>
        <v>1237153.08</v>
      </c>
      <c r="E417" s="42">
        <f t="shared" si="6"/>
        <v>0</v>
      </c>
      <c r="F417" s="19">
        <f>F418</f>
        <v>1237153.08</v>
      </c>
      <c r="G417" s="11"/>
    </row>
    <row r="418" spans="1:7" s="12" customFormat="1" outlineLevel="3">
      <c r="A418" s="9" t="s">
        <v>238</v>
      </c>
      <c r="B418" s="17" t="s">
        <v>239</v>
      </c>
      <c r="C418" s="17"/>
      <c r="D418" s="19">
        <f>D419</f>
        <v>1237153.08</v>
      </c>
      <c r="E418" s="42">
        <f t="shared" si="6"/>
        <v>0</v>
      </c>
      <c r="F418" s="19">
        <f>F419</f>
        <v>1237153.08</v>
      </c>
      <c r="G418" s="11"/>
    </row>
    <row r="419" spans="1:7" s="12" customFormat="1" ht="17.25" customHeight="1" outlineLevel="4">
      <c r="A419" s="9" t="s">
        <v>29</v>
      </c>
      <c r="B419" s="17" t="s">
        <v>239</v>
      </c>
      <c r="C419" s="17" t="s">
        <v>30</v>
      </c>
      <c r="D419" s="19">
        <f>D420</f>
        <v>1237153.08</v>
      </c>
      <c r="E419" s="42">
        <f t="shared" si="6"/>
        <v>0</v>
      </c>
      <c r="F419" s="19">
        <f>F420</f>
        <v>1237153.08</v>
      </c>
      <c r="G419" s="11"/>
    </row>
    <row r="420" spans="1:7" s="12" customFormat="1" ht="18.75" customHeight="1" outlineLevel="5">
      <c r="A420" s="9" t="s">
        <v>392</v>
      </c>
      <c r="B420" s="17" t="s">
        <v>239</v>
      </c>
      <c r="C420" s="17" t="s">
        <v>391</v>
      </c>
      <c r="D420" s="19">
        <v>1237153.08</v>
      </c>
      <c r="E420" s="42">
        <f t="shared" si="6"/>
        <v>0</v>
      </c>
      <c r="F420" s="19">
        <v>1237153.08</v>
      </c>
      <c r="G420" s="11"/>
    </row>
    <row r="421" spans="1:7" s="12" customFormat="1" ht="46.5" customHeight="1" outlineLevel="5">
      <c r="A421" s="9" t="s">
        <v>399</v>
      </c>
      <c r="B421" s="17" t="s">
        <v>401</v>
      </c>
      <c r="C421" s="17"/>
      <c r="D421" s="19">
        <f>D422</f>
        <v>82800</v>
      </c>
      <c r="E421" s="42">
        <f t="shared" si="6"/>
        <v>0</v>
      </c>
      <c r="F421" s="19">
        <f>F422</f>
        <v>82800</v>
      </c>
      <c r="G421" s="11"/>
    </row>
    <row r="422" spans="1:7" s="12" customFormat="1" ht="31.5" customHeight="1" outlineLevel="5">
      <c r="A422" s="9" t="s">
        <v>400</v>
      </c>
      <c r="B422" s="17" t="s">
        <v>402</v>
      </c>
      <c r="C422" s="17"/>
      <c r="D422" s="19">
        <f>D423</f>
        <v>82800</v>
      </c>
      <c r="E422" s="42">
        <f t="shared" si="6"/>
        <v>0</v>
      </c>
      <c r="F422" s="19">
        <f>F423</f>
        <v>82800</v>
      </c>
      <c r="G422" s="11"/>
    </row>
    <row r="423" spans="1:7" s="12" customFormat="1" ht="18" customHeight="1" outlineLevel="5">
      <c r="A423" s="9" t="s">
        <v>29</v>
      </c>
      <c r="B423" s="17" t="s">
        <v>402</v>
      </c>
      <c r="C423" s="17" t="s">
        <v>30</v>
      </c>
      <c r="D423" s="19">
        <f>D424</f>
        <v>82800</v>
      </c>
      <c r="E423" s="42">
        <f t="shared" si="6"/>
        <v>0</v>
      </c>
      <c r="F423" s="19">
        <f>F424</f>
        <v>82800</v>
      </c>
      <c r="G423" s="11"/>
    </row>
    <row r="424" spans="1:7" s="12" customFormat="1" ht="18.75" customHeight="1" outlineLevel="5">
      <c r="A424" s="9" t="s">
        <v>31</v>
      </c>
      <c r="B424" s="17" t="s">
        <v>402</v>
      </c>
      <c r="C424" s="17" t="s">
        <v>32</v>
      </c>
      <c r="D424" s="19">
        <v>82800</v>
      </c>
      <c r="E424" s="42">
        <f t="shared" si="6"/>
        <v>0</v>
      </c>
      <c r="F424" s="19">
        <v>82800</v>
      </c>
      <c r="G424" s="11"/>
    </row>
    <row r="425" spans="1:7" s="12" customFormat="1" ht="20.25" customHeight="1">
      <c r="A425" s="21" t="s">
        <v>240</v>
      </c>
      <c r="B425" s="21"/>
      <c r="C425" s="21"/>
      <c r="D425" s="15">
        <f>D8+D39+D74+D135+D202+D211+D258+D299+D315+D371+D404</f>
        <v>350827656.75999993</v>
      </c>
      <c r="E425" s="42">
        <f t="shared" si="6"/>
        <v>11817384.569999993</v>
      </c>
      <c r="F425" s="15">
        <f>F8+F39+F74+F135+F202+F211+F258+F299+F315+F371+F404</f>
        <v>362645041.32999992</v>
      </c>
      <c r="G425" s="11"/>
    </row>
    <row r="426" spans="1:7" ht="12.75" customHeight="1">
      <c r="A426" s="6"/>
      <c r="B426" s="6"/>
      <c r="C426" s="6"/>
      <c r="D426" s="6"/>
      <c r="E426" s="6"/>
      <c r="F426" s="6"/>
      <c r="G426" s="2"/>
    </row>
    <row r="427" spans="1:7" ht="12.75" customHeight="1">
      <c r="A427" s="57"/>
      <c r="B427" s="58"/>
      <c r="C427" s="58"/>
      <c r="D427" s="58"/>
      <c r="E427" s="58"/>
      <c r="F427" s="58"/>
      <c r="G427" s="2"/>
    </row>
  </sheetData>
  <mergeCells count="10">
    <mergeCell ref="B1:F1"/>
    <mergeCell ref="A427:F427"/>
    <mergeCell ref="A3:F3"/>
    <mergeCell ref="A4:F4"/>
    <mergeCell ref="A5:A6"/>
    <mergeCell ref="B5:B6"/>
    <mergeCell ref="C5:C6"/>
    <mergeCell ref="F5:F6"/>
    <mergeCell ref="D5:D6"/>
    <mergeCell ref="E5:E6"/>
  </mergeCells>
  <pageMargins left="0.78740157480314965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2024-12-26T11:11:49Z</cp:lastPrinted>
  <dcterms:created xsi:type="dcterms:W3CDTF">2022-11-15T05:29:47Z</dcterms:created>
  <dcterms:modified xsi:type="dcterms:W3CDTF">2024-12-27T07:35:45Z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