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ДОХОДЫ2025" sheetId="2" r:id="rId1"/>
    <sheet name="ДОХОДЫ 2026_2027" sheetId="1" r:id="rId2"/>
  </sheets>
  <calcPr calcId="125725"/>
</workbook>
</file>

<file path=xl/calcChain.xml><?xml version="1.0" encoding="utf-8"?>
<calcChain xmlns="http://schemas.openxmlformats.org/spreadsheetml/2006/main">
  <c r="D27" i="1"/>
  <c r="C27"/>
  <c r="D26"/>
  <c r="C26"/>
  <c r="C31" i="2"/>
  <c r="C8"/>
  <c r="C18"/>
  <c r="D11" i="1"/>
  <c r="D19"/>
  <c r="C19"/>
  <c r="C9"/>
  <c r="C16" i="2"/>
  <c r="C25"/>
  <c r="C9"/>
  <c r="D16" i="1" l="1"/>
  <c r="D13"/>
  <c r="D9"/>
  <c r="C13"/>
  <c r="C11"/>
  <c r="C22" i="2"/>
  <c r="C18" i="1"/>
  <c r="C16"/>
  <c r="D8" l="1"/>
  <c r="C8"/>
  <c r="C23" s="1"/>
  <c r="C13" i="2" l="1"/>
  <c r="C11"/>
  <c r="C24"/>
  <c r="C28" s="1"/>
  <c r="D18" i="1"/>
  <c r="D23" s="1"/>
</calcChain>
</file>

<file path=xl/sharedStrings.xml><?xml version="1.0" encoding="utf-8"?>
<sst xmlns="http://schemas.openxmlformats.org/spreadsheetml/2006/main" count="89" uniqueCount="61">
  <si>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</si>
  <si>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</si>
  <si>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</si>
  <si>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</si>
  <si>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</si>
  <si>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</si>
  <si>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</si>
  <si>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</si>
  <si>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</si>
  <si>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</si>
  <si>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</si>
  <si>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</si>
  <si>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</si>
  <si>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</si>
  <si>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</si>
  <si>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</si>
  <si>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</si>
  <si>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</si>
  <si>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</si>
  <si>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</si>
  <si>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</si>
  <si>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</si>
  <si>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</si>
  <si>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 xml:space="preserve"> Дотации бюджетам субъектов   Российской Федерации и муниципальных образований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</si>
  <si>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</si>
  <si>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</si>
  <si>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</si>
  <si>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</si>
  <si>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</si>
  <si>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</si>
  <si>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рублей</t>
  </si>
  <si>
    <t>2 02 10000 00 0000 150</t>
  </si>
  <si>
    <t>2 02 30000 00 0000 150</t>
  </si>
  <si>
    <t>Налоги на имущество</t>
  </si>
  <si>
    <t>Всего</t>
  </si>
  <si>
    <t>1 17 15000 00 0000 150</t>
  </si>
  <si>
    <t>Инициаиативные латежи</t>
  </si>
  <si>
    <t>1 17 15030 10 0000 150</t>
  </si>
  <si>
    <t>Инициаиативные латежи, зачисляемые в бюджеты сельских поселений</t>
  </si>
  <si>
    <t>Дохды от испльзования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</si>
  <si>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</si>
  <si>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запасов</t>
  </si>
  <si>
    <t>1 14 02050 10 0000 410</t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</si>
  <si>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2025 год    </t>
    </r>
  </si>
  <si>
    <t>План на 2025 год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</si>
  <si>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</si>
  <si>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</si>
  <si>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
1 14 01050 10 0000 410</t>
  </si>
  <si>
    <t>Доходы от продажи квартир, находящихся в собственности сельских поселений</t>
  </si>
  <si>
    <t>1 14 06050 10 0000 430</t>
  </si>
  <si>
    <t>2 02 25576 19 0000 150</t>
  </si>
  <si>
    <t>Субсидии бюджетам на обеспечение комплексного развития территории сельского поселения в Людиновском районе</t>
  </si>
  <si>
    <r>
      <t xml:space="preserve">            </t>
    </r>
    <r>
      <rPr>
        <b/>
        <sz val="16"/>
        <color theme="1"/>
        <rFont val="Times New Roman"/>
        <family val="1"/>
        <charset val="204"/>
      </rPr>
      <t>Доходы бюджета муниципального образования сельского поселения   "Село Букань" на 2026-2027 годы</t>
    </r>
  </si>
  <si>
    <t xml:space="preserve">План на 2026 год  </t>
  </si>
  <si>
    <t>План 2027 год</t>
  </si>
  <si>
    <t>Дефицит</t>
  </si>
  <si>
    <t>Расходы</t>
  </si>
  <si>
    <t>дефицит</t>
  </si>
  <si>
    <t>усл.утвержд.</t>
  </si>
  <si>
    <t>Приложение №3                                                                                                                                                                                    к проеккту Решения СП "Село Букань"                                                                                                                                                  "О бюджете сельского поселения "Село Букань"                                                                                                                                  на 2025 год и плановый период 2026-2027 годов                                                                                                                                      № ___ от "________2024 г.</t>
  </si>
  <si>
    <t xml:space="preserve">                                                                  Приложение №2                                                                                                                                                                               к проеккту Решения СП "Село Букань"                                                                                                                                        "О бюджете сельского поселения "Село Букань"                                                                                                                           на 2025 год и плановый период 2026-2027 годов                                                                                                                                  № ___ от "________2024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</si>
</sst>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0" fillId="0" borderId="7" applyBorder="0">
      <alignment wrapText="1"/>
    </xf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4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5" xfId="0" applyFont="1" applyBorder="1"/>
    <xf numFmtId="0" fontId="2" fillId="0" borderId="1" xfId="0" applyFont="1" applyBorder="1"/>
    <xf numFmtId="4" fontId="2" fillId="0" borderId="6" xfId="0" applyNumberFormat="1" applyFont="1" applyBorder="1"/>
    <xf numFmtId="4" fontId="2" fillId="0" borderId="2" xfId="0" applyNumberFormat="1" applyFont="1" applyBorder="1"/>
    <xf numFmtId="0" fontId="6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5" fillId="0" borderId="4" xfId="0" applyFont="1" applyBorder="1" applyAlignment="1">
      <alignment horizontal="justify" vertical="top" wrapText="1"/>
    </xf>
    <xf numFmtId="4" fontId="5" fillId="0" borderId="4" xfId="0" applyNumberFormat="1" applyFont="1" applyBorder="1" applyAlignment="1">
      <alignment vertical="top" wrapText="1"/>
    </xf>
    <xf numFmtId="0" fontId="12" fillId="3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4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vertical="top" wrapText="1"/>
    </xf>
    <xf numFmtId="164" fontId="11" fillId="0" borderId="1" xfId="1" applyFont="1" applyFill="1" applyBorder="1" applyAlignment="1">
      <alignment wrapText="1"/>
    </xf>
    <xf numFmtId="4" fontId="0" fillId="0" borderId="0" xfId="0" applyNumberFormat="1"/>
    <xf numFmtId="4" fontId="2" fillId="0" borderId="0" xfId="0" applyNumberFormat="1" applyFont="1"/>
    <xf numFmtId="0" fontId="0" fillId="0" borderId="0" xfId="0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</cellXfs>
  <cellStyles count="2">
    <cellStyle name="ЗГ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31"/>
  <sheetViews>
    <sheetView tabSelected="1" topLeftCell="A16" zoomScaleNormal="100" workbookViewId="0">
      <selection activeCell="B17" sqref="B17"/>
    </sheetView>
  </sheetViews>
  <sheetFormatPr defaultRowHeight="14.4"/>
  <cols>
    <col min="1" max="1" width="22.88671875" customWidth="1"/>
    <col min="2" max="2" width="46.44140625" customWidth="1"/>
    <col min="3" max="3" width="27.21875" customWidth="1"/>
  </cols>
  <sheetData>
    <row r="1" spans="1:6" ht="86.4" customHeight="1">
      <c r="B1" s="65" t="s">
        <v>60</v>
      </c>
      <c r="C1" s="66"/>
      <c r="D1" s="63"/>
    </row>
    <row r="3" spans="1:6">
      <c r="A3" s="64" t="s">
        <v>43</v>
      </c>
      <c r="B3" s="64"/>
      <c r="C3" s="64"/>
      <c r="D3" s="22"/>
      <c r="E3" s="22"/>
      <c r="F3" s="12"/>
    </row>
    <row r="4" spans="1:6">
      <c r="A4" s="64"/>
      <c r="B4" s="64"/>
      <c r="C4" s="64"/>
      <c r="D4" s="22"/>
      <c r="E4" s="22"/>
    </row>
    <row r="5" spans="1:6" s="29" customFormat="1" ht="32.4" customHeight="1">
      <c r="A5" s="64"/>
      <c r="B5" s="64"/>
      <c r="C5" s="64"/>
      <c r="D5" s="28"/>
      <c r="E5" s="28"/>
    </row>
    <row r="6" spans="1:6" ht="17.399999999999999" customHeight="1" thickBot="1">
      <c r="A6" s="30"/>
      <c r="B6" s="30"/>
      <c r="C6" s="31" t="s">
        <v>30</v>
      </c>
      <c r="D6" s="22"/>
      <c r="E6" s="22"/>
    </row>
    <row r="7" spans="1:6" s="20" customFormat="1" ht="15" thickBot="1">
      <c r="A7" s="23" t="s">
        <v>0</v>
      </c>
      <c r="B7" s="24" t="s">
        <v>1</v>
      </c>
      <c r="C7" s="24" t="s">
        <v>44</v>
      </c>
    </row>
    <row r="8" spans="1:6" ht="15" thickBot="1">
      <c r="A8" s="46" t="s">
        <v>2</v>
      </c>
      <c r="B8" s="3" t="s">
        <v>3</v>
      </c>
      <c r="C8" s="4">
        <f>C9+C11+C13+C16+C18+C22</f>
        <v>1525552.42</v>
      </c>
    </row>
    <row r="9" spans="1:6" ht="15" thickBot="1">
      <c r="A9" s="46" t="s">
        <v>4</v>
      </c>
      <c r="B9" s="14" t="s">
        <v>5</v>
      </c>
      <c r="C9" s="4">
        <f>C10</f>
        <v>35000</v>
      </c>
    </row>
    <row r="10" spans="1:6" ht="15" thickBot="1">
      <c r="A10" s="47" t="s">
        <v>6</v>
      </c>
      <c r="B10" s="5" t="s">
        <v>7</v>
      </c>
      <c r="C10" s="6">
        <v>35000</v>
      </c>
    </row>
    <row r="11" spans="1:6" ht="15" thickBot="1">
      <c r="A11" s="49" t="s">
        <v>24</v>
      </c>
      <c r="B11" s="25" t="s">
        <v>27</v>
      </c>
      <c r="C11" s="16">
        <f>C12</f>
        <v>15000</v>
      </c>
    </row>
    <row r="12" spans="1:6" ht="24.6" thickBot="1">
      <c r="A12" s="48" t="s">
        <v>25</v>
      </c>
      <c r="B12" s="26" t="s">
        <v>26</v>
      </c>
      <c r="C12" s="17">
        <v>15000</v>
      </c>
    </row>
    <row r="13" spans="1:6" ht="15" thickBot="1">
      <c r="A13" s="46" t="s">
        <v>8</v>
      </c>
      <c r="B13" s="3" t="s">
        <v>9</v>
      </c>
      <c r="C13" s="4">
        <f>C14+C15</f>
        <v>200000</v>
      </c>
    </row>
    <row r="14" spans="1:6" ht="15" thickBot="1">
      <c r="A14" s="47" t="s">
        <v>10</v>
      </c>
      <c r="B14" s="5" t="s">
        <v>11</v>
      </c>
      <c r="C14" s="15">
        <v>50000</v>
      </c>
    </row>
    <row r="15" spans="1:6" ht="15" thickBot="1">
      <c r="A15" s="47" t="s">
        <v>12</v>
      </c>
      <c r="B15" s="5" t="s">
        <v>13</v>
      </c>
      <c r="C15" s="6">
        <v>150000</v>
      </c>
    </row>
    <row r="16" spans="1:6" ht="42" thickBot="1">
      <c r="A16" s="46" t="s">
        <v>14</v>
      </c>
      <c r="B16" s="7" t="s">
        <v>39</v>
      </c>
      <c r="C16" s="4">
        <f>C17</f>
        <v>202000</v>
      </c>
    </row>
    <row r="17" spans="1:3" ht="48.6" thickBot="1">
      <c r="A17" s="47" t="s">
        <v>16</v>
      </c>
      <c r="B17" s="8" t="s">
        <v>17</v>
      </c>
      <c r="C17" s="13">
        <v>202000</v>
      </c>
    </row>
    <row r="18" spans="1:3" ht="23.4" thickBot="1">
      <c r="A18" s="46" t="s">
        <v>40</v>
      </c>
      <c r="B18" s="53" t="s">
        <v>41</v>
      </c>
      <c r="C18" s="54">
        <f>C19+C20+C21</f>
        <v>985000</v>
      </c>
    </row>
    <row r="19" spans="1:3" ht="29.4" thickBot="1">
      <c r="A19" s="48" t="s">
        <v>47</v>
      </c>
      <c r="B19" s="58" t="s">
        <v>48</v>
      </c>
      <c r="C19" s="59">
        <v>400000</v>
      </c>
    </row>
    <row r="20" spans="1:3" ht="47.4" thickBot="1">
      <c r="A20" s="48" t="s">
        <v>42</v>
      </c>
      <c r="B20" s="60" t="s">
        <v>45</v>
      </c>
      <c r="C20" s="59">
        <v>535000</v>
      </c>
    </row>
    <row r="21" spans="1:3" ht="48.6" thickBot="1">
      <c r="A21" s="55" t="s">
        <v>49</v>
      </c>
      <c r="B21" s="58" t="s">
        <v>46</v>
      </c>
      <c r="C21" s="59">
        <v>50000</v>
      </c>
    </row>
    <row r="22" spans="1:3" ht="15" thickBot="1">
      <c r="A22" s="46" t="s">
        <v>35</v>
      </c>
      <c r="B22" s="56" t="s">
        <v>36</v>
      </c>
      <c r="C22" s="57">
        <f>C23</f>
        <v>88552.42</v>
      </c>
    </row>
    <row r="23" spans="1:3" ht="24.6" thickBot="1">
      <c r="A23" s="47" t="s">
        <v>37</v>
      </c>
      <c r="B23" s="8" t="s">
        <v>38</v>
      </c>
      <c r="C23" s="13">
        <v>88552.42</v>
      </c>
    </row>
    <row r="24" spans="1:3" ht="19.8" customHeight="1" thickBot="1">
      <c r="A24" s="46" t="s">
        <v>18</v>
      </c>
      <c r="B24" s="3" t="s">
        <v>19</v>
      </c>
      <c r="C24" s="18">
        <f>(C25)</f>
        <v>11260104</v>
      </c>
    </row>
    <row r="25" spans="1:3" ht="23.4" thickBot="1">
      <c r="A25" s="46" t="s">
        <v>20</v>
      </c>
      <c r="B25" s="14" t="s">
        <v>21</v>
      </c>
      <c r="C25" s="18">
        <f>C26+C27</f>
        <v>11260104</v>
      </c>
    </row>
    <row r="26" spans="1:3" ht="24.6" thickBot="1">
      <c r="A26" s="47" t="s">
        <v>31</v>
      </c>
      <c r="B26" s="5" t="s">
        <v>23</v>
      </c>
      <c r="C26" s="19">
        <v>11205370</v>
      </c>
    </row>
    <row r="27" spans="1:3" ht="24.6" thickBot="1">
      <c r="A27" s="47" t="s">
        <v>32</v>
      </c>
      <c r="B27" s="5" t="s">
        <v>22</v>
      </c>
      <c r="C27" s="19">
        <v>54734</v>
      </c>
    </row>
    <row r="28" spans="1:3" ht="15" thickBot="1">
      <c r="A28" s="50" t="s">
        <v>34</v>
      </c>
      <c r="B28" s="51"/>
      <c r="C28" s="52">
        <f>C8+C24</f>
        <v>12785656.42</v>
      </c>
    </row>
    <row r="30" spans="1:3">
      <c r="B30" t="s">
        <v>55</v>
      </c>
      <c r="C30">
        <v>76278</v>
      </c>
    </row>
    <row r="31" spans="1:3">
      <c r="B31" t="s">
        <v>56</v>
      </c>
      <c r="C31" s="61">
        <f>C28+C30</f>
        <v>12861934.42</v>
      </c>
    </row>
  </sheetData>
  <mergeCells count="2">
    <mergeCell ref="A3:C5"/>
    <mergeCell ref="B1:C1"/>
  </mergeCells>
  <pageMargins left="0.7" right="0.7" top="0.75" bottom="0.75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E57"/>
  <sheetViews>
    <sheetView zoomScaleNormal="100" workbookViewId="0">
      <selection activeCell="C8" sqref="C8"/>
    </sheetView>
  </sheetViews>
  <sheetFormatPr defaultRowHeight="13.8"/>
  <cols>
    <col min="1" max="1" width="25.88671875" style="1" customWidth="1"/>
    <col min="2" max="2" width="46.88671875" style="1" customWidth="1"/>
    <col min="3" max="3" width="18.88671875" style="1" customWidth="1"/>
    <col min="4" max="4" width="19.21875" style="1" customWidth="1"/>
    <col min="5" max="5" width="18.109375" style="1" customWidth="1"/>
    <col min="6" max="6" width="14.77734375" style="1" customWidth="1"/>
    <col min="7" max="16384" width="8.88671875" style="1"/>
  </cols>
  <sheetData>
    <row r="1" spans="1:5" ht="73.2" customHeight="1">
      <c r="B1" s="65" t="s">
        <v>59</v>
      </c>
      <c r="C1" s="68"/>
      <c r="D1" s="68"/>
    </row>
    <row r="3" spans="1:5">
      <c r="A3" s="67" t="s">
        <v>52</v>
      </c>
      <c r="B3" s="67"/>
      <c r="C3" s="67"/>
      <c r="D3" s="67"/>
      <c r="E3" s="21"/>
    </row>
    <row r="4" spans="1:5">
      <c r="A4" s="67"/>
      <c r="B4" s="67"/>
      <c r="C4" s="67"/>
      <c r="D4" s="67"/>
      <c r="E4" s="21"/>
    </row>
    <row r="5" spans="1:5">
      <c r="A5" s="67"/>
      <c r="B5" s="67"/>
      <c r="C5" s="67"/>
      <c r="D5" s="67"/>
      <c r="E5" s="21"/>
    </row>
    <row r="6" spans="1:5" ht="14.4" thickBot="1">
      <c r="A6" s="2"/>
      <c r="D6" s="27" t="s">
        <v>30</v>
      </c>
    </row>
    <row r="7" spans="1:5" ht="14.4" thickBot="1">
      <c r="A7" s="23" t="s">
        <v>0</v>
      </c>
      <c r="B7" s="24" t="s">
        <v>1</v>
      </c>
      <c r="C7" s="24" t="s">
        <v>53</v>
      </c>
      <c r="D7" s="24" t="s">
        <v>54</v>
      </c>
    </row>
    <row r="8" spans="1:5" ht="14.4" thickBot="1">
      <c r="A8" s="32" t="s">
        <v>2</v>
      </c>
      <c r="B8" s="33" t="s">
        <v>3</v>
      </c>
      <c r="C8" s="34">
        <f>C9+C11+C13+C16</f>
        <v>447000</v>
      </c>
      <c r="D8" s="34">
        <f>D9+D11+D13+D16</f>
        <v>447000</v>
      </c>
    </row>
    <row r="9" spans="1:5" ht="14.4" thickBot="1">
      <c r="A9" s="32" t="s">
        <v>4</v>
      </c>
      <c r="B9" s="35" t="s">
        <v>5</v>
      </c>
      <c r="C9" s="4">
        <f>C10</f>
        <v>35000</v>
      </c>
      <c r="D9" s="4">
        <f>D10</f>
        <v>35000</v>
      </c>
    </row>
    <row r="10" spans="1:5" ht="14.4" thickBot="1">
      <c r="A10" s="36" t="s">
        <v>6</v>
      </c>
      <c r="B10" s="37" t="s">
        <v>7</v>
      </c>
      <c r="C10" s="6">
        <v>35000</v>
      </c>
      <c r="D10" s="6">
        <v>35000</v>
      </c>
    </row>
    <row r="11" spans="1:5" ht="14.4" thickBot="1">
      <c r="A11" s="10" t="s">
        <v>24</v>
      </c>
      <c r="B11" s="25" t="s">
        <v>27</v>
      </c>
      <c r="C11" s="16">
        <f>C12</f>
        <v>10000</v>
      </c>
      <c r="D11" s="16">
        <f>D12</f>
        <v>10000</v>
      </c>
    </row>
    <row r="12" spans="1:5" ht="24.6" thickBot="1">
      <c r="A12" s="11" t="s">
        <v>25</v>
      </c>
      <c r="B12" s="26" t="s">
        <v>26</v>
      </c>
      <c r="C12" s="17">
        <v>10000</v>
      </c>
      <c r="D12" s="17">
        <v>10000</v>
      </c>
    </row>
    <row r="13" spans="1:5" ht="14.4" thickBot="1">
      <c r="A13" s="32" t="s">
        <v>8</v>
      </c>
      <c r="B13" s="38" t="s">
        <v>33</v>
      </c>
      <c r="C13" s="4">
        <f>C14+C15</f>
        <v>200000</v>
      </c>
      <c r="D13" s="4">
        <f>D14+D15</f>
        <v>200000</v>
      </c>
    </row>
    <row r="14" spans="1:5" ht="14.4" thickBot="1">
      <c r="A14" s="36" t="s">
        <v>10</v>
      </c>
      <c r="B14" s="39" t="s">
        <v>11</v>
      </c>
      <c r="C14" s="15">
        <v>50000</v>
      </c>
      <c r="D14" s="15">
        <v>50000</v>
      </c>
    </row>
    <row r="15" spans="1:5" ht="14.4" thickBot="1">
      <c r="A15" s="36" t="s">
        <v>12</v>
      </c>
      <c r="B15" s="39" t="s">
        <v>13</v>
      </c>
      <c r="C15" s="6">
        <v>150000</v>
      </c>
      <c r="D15" s="6">
        <v>150000</v>
      </c>
    </row>
    <row r="16" spans="1:5" ht="14.4" thickBot="1">
      <c r="A16" s="32" t="s">
        <v>14</v>
      </c>
      <c r="B16" s="38" t="s">
        <v>15</v>
      </c>
      <c r="C16" s="34">
        <f>C17</f>
        <v>202000</v>
      </c>
      <c r="D16" s="34">
        <f>D17</f>
        <v>202000</v>
      </c>
    </row>
    <row r="17" spans="1:4" ht="48.6" thickBot="1">
      <c r="A17" s="36" t="s">
        <v>16</v>
      </c>
      <c r="B17" s="39" t="s">
        <v>17</v>
      </c>
      <c r="C17" s="40">
        <v>202000</v>
      </c>
      <c r="D17" s="40">
        <v>202000</v>
      </c>
    </row>
    <row r="18" spans="1:4" ht="14.4" thickBot="1">
      <c r="A18" s="32" t="s">
        <v>18</v>
      </c>
      <c r="B18" s="38" t="s">
        <v>19</v>
      </c>
      <c r="C18" s="16">
        <f>C19</f>
        <v>14265130</v>
      </c>
      <c r="D18" s="16">
        <f>(D19)</f>
        <v>11267234</v>
      </c>
    </row>
    <row r="19" spans="1:4" ht="23.4" thickBot="1">
      <c r="A19" s="32" t="s">
        <v>20</v>
      </c>
      <c r="B19" s="41" t="s">
        <v>21</v>
      </c>
      <c r="C19" s="16">
        <f>C20+C21+C22</f>
        <v>14265130</v>
      </c>
      <c r="D19" s="16">
        <f>D20+D22</f>
        <v>11267234</v>
      </c>
    </row>
    <row r="20" spans="1:4" ht="24.6" thickBot="1">
      <c r="A20" s="36" t="s">
        <v>28</v>
      </c>
      <c r="B20" s="39" t="s">
        <v>23</v>
      </c>
      <c r="C20" s="17">
        <v>11205370</v>
      </c>
      <c r="D20" s="17">
        <v>11205370</v>
      </c>
    </row>
    <row r="21" spans="1:4" ht="24.6" thickBot="1">
      <c r="A21" s="36" t="s">
        <v>50</v>
      </c>
      <c r="B21" s="39" t="s">
        <v>51</v>
      </c>
      <c r="C21" s="17">
        <v>3000000</v>
      </c>
      <c r="D21" s="17"/>
    </row>
    <row r="22" spans="1:4" ht="24.6" thickBot="1">
      <c r="A22" s="36" t="s">
        <v>29</v>
      </c>
      <c r="B22" s="39" t="s">
        <v>22</v>
      </c>
      <c r="C22" s="17">
        <v>59760</v>
      </c>
      <c r="D22" s="17">
        <v>61864</v>
      </c>
    </row>
    <row r="23" spans="1:4" ht="16.2" thickBot="1">
      <c r="A23" s="42" t="s">
        <v>34</v>
      </c>
      <c r="B23" s="43"/>
      <c r="C23" s="44">
        <f>C18+C8</f>
        <v>14712130</v>
      </c>
      <c r="D23" s="45">
        <f>D18+D8</f>
        <v>11714234</v>
      </c>
    </row>
    <row r="24" spans="1:4" ht="15.6">
      <c r="A24" s="9"/>
    </row>
    <row r="25" spans="1:4" ht="15.6">
      <c r="A25" s="9"/>
      <c r="B25" s="1" t="s">
        <v>57</v>
      </c>
      <c r="C25" s="1">
        <v>22350</v>
      </c>
      <c r="D25" s="1">
        <v>22350</v>
      </c>
    </row>
    <row r="26" spans="1:4" ht="15.6">
      <c r="A26" s="9"/>
      <c r="C26" s="62">
        <f>C23+C25</f>
        <v>14734480</v>
      </c>
      <c r="D26" s="62">
        <f>D23+D25</f>
        <v>11736584</v>
      </c>
    </row>
    <row r="27" spans="1:4" ht="15.6">
      <c r="A27" s="9"/>
      <c r="B27" s="1" t="s">
        <v>58</v>
      </c>
      <c r="C27" s="1">
        <f>(C23-C21-C22+C25)*2.5/100</f>
        <v>291868</v>
      </c>
      <c r="D27" s="1">
        <f>(D26-D22)*5/100</f>
        <v>583736</v>
      </c>
    </row>
    <row r="28" spans="1:4" ht="15.6">
      <c r="A28" s="9"/>
    </row>
    <row r="29" spans="1:4" ht="15.6">
      <c r="A29" s="9"/>
    </row>
    <row r="30" spans="1:4" ht="15.6">
      <c r="A30" s="9"/>
    </row>
    <row r="31" spans="1:4" ht="15.6">
      <c r="A31" s="9"/>
    </row>
    <row r="32" spans="1:4" ht="15.6">
      <c r="A32" s="9"/>
    </row>
    <row r="33" spans="1:1" ht="15.6">
      <c r="A33" s="9"/>
    </row>
    <row r="34" spans="1:1" ht="15.6">
      <c r="A34" s="9"/>
    </row>
    <row r="35" spans="1:1" ht="15.6">
      <c r="A35" s="9"/>
    </row>
    <row r="36" spans="1:1" ht="15.6">
      <c r="A36" s="9"/>
    </row>
    <row r="37" spans="1:1" ht="15.6">
      <c r="A37" s="9"/>
    </row>
    <row r="38" spans="1:1" ht="15.6">
      <c r="A38" s="9"/>
    </row>
    <row r="39" spans="1:1" ht="15.6">
      <c r="A39" s="9"/>
    </row>
    <row r="40" spans="1:1" ht="15.6">
      <c r="A40" s="9"/>
    </row>
    <row r="41" spans="1:1" ht="15.6">
      <c r="A41" s="9"/>
    </row>
    <row r="42" spans="1:1" ht="15.6">
      <c r="A42" s="9"/>
    </row>
    <row r="43" spans="1:1" ht="15.6">
      <c r="A43" s="9"/>
    </row>
    <row r="44" spans="1:1" ht="15.6">
      <c r="A44" s="9"/>
    </row>
    <row r="45" spans="1:1" ht="15.6">
      <c r="A45" s="9"/>
    </row>
    <row r="46" spans="1:1" ht="15.6">
      <c r="A46" s="9"/>
    </row>
    <row r="47" spans="1:1" ht="15.6">
      <c r="A47" s="9"/>
    </row>
    <row r="48" spans="1:1" ht="15.6">
      <c r="A48" s="9"/>
    </row>
    <row r="49" spans="1:1" ht="15.6">
      <c r="A49" s="9"/>
    </row>
    <row r="50" spans="1:1" ht="15.6">
      <c r="A50" s="9"/>
    </row>
    <row r="51" spans="1:1" ht="15.6">
      <c r="A51" s="9"/>
    </row>
    <row r="52" spans="1:1" ht="15.6">
      <c r="A52" s="9"/>
    </row>
    <row r="53" spans="1:1" ht="15.6">
      <c r="A53" s="9"/>
    </row>
    <row r="54" spans="1:1" ht="15.6">
      <c r="A54" s="9"/>
    </row>
    <row r="55" spans="1:1" ht="15.6">
      <c r="A55" s="9"/>
    </row>
    <row r="56" spans="1:1" ht="15.6">
      <c r="A56" s="9"/>
    </row>
    <row r="57" spans="1:1" ht="15.6">
      <c r="A57" s="9"/>
    </row>
  </sheetData>
  <mergeCells count="2">
    <mergeCell ref="A3:D5"/>
    <mergeCell ref="B1:D1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ДОХОДЫ2025</vt:lpstr>
      <vt:lpstr>ДОХОДЫ 2026_2027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2024-11-19T05:47:55Z</dcterms:modified>
</cp:coreProperties>
</file>