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Исполнение\РАЙОН\2023 год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Лист1!$9:$9</definedName>
    <definedName name="_xlnm.Print_Area" localSheetId="0">Лист1!$A$1:$F$74</definedName>
  </definedNames>
  <calcPr calcId="152511"/>
</workbook>
</file>

<file path=xl/calcChain.xml><?xml version="1.0" encoding="utf-8"?>
<calcChain xmlns="http://schemas.openxmlformats.org/spreadsheetml/2006/main">
  <c r="E66" i="1" l="1"/>
  <c r="E42" i="1"/>
  <c r="E18" i="1"/>
  <c r="E12" i="1" s="1"/>
  <c r="E11" i="1" s="1"/>
  <c r="E13" i="1"/>
  <c r="D17" i="1"/>
  <c r="D16" i="1"/>
  <c r="F13" i="1"/>
  <c r="C42" i="1" l="1"/>
  <c r="C18" i="1"/>
  <c r="C13" i="1"/>
  <c r="F18" i="1"/>
  <c r="C66" i="1"/>
  <c r="F66" i="1"/>
  <c r="D73" i="1"/>
  <c r="D72" i="1"/>
  <c r="F42" i="1"/>
  <c r="D65" i="1"/>
  <c r="D18" i="1" l="1"/>
  <c r="D41" i="1"/>
  <c r="D74" i="1" l="1"/>
  <c r="D71" i="1"/>
  <c r="D70" i="1"/>
  <c r="D69" i="1"/>
  <c r="D68" i="1"/>
  <c r="D67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5" i="1"/>
  <c r="C12" i="1" l="1"/>
  <c r="C11" i="1" s="1"/>
  <c r="D66" i="1"/>
  <c r="D42" i="1"/>
  <c r="D13" i="1" l="1"/>
  <c r="F12" i="1" l="1"/>
  <c r="D12" i="1" s="1"/>
  <c r="F11" i="1" l="1"/>
  <c r="D11" i="1" s="1"/>
</calcChain>
</file>

<file path=xl/sharedStrings.xml><?xml version="1.0" encoding="utf-8"?>
<sst xmlns="http://schemas.openxmlformats.org/spreadsheetml/2006/main" count="136" uniqueCount="129">
  <si>
    <t>№ п/п</t>
  </si>
  <si>
    <t>Наименование вида межбюджетных трансфертов</t>
  </si>
  <si>
    <t>в том числе:</t>
  </si>
  <si>
    <t>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</si>
  <si>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</si>
  <si>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</si>
  <si>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</si>
  <si>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</si>
  <si>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</si>
  <si>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</si>
  <si>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</si>
  <si>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</si>
  <si>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</si>
  <si>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</si>
  <si>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</si>
  <si>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</si>
  <si>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</si>
  <si>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</si>
  <si>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</si>
  <si>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</si>
  <si>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</si>
  <si>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</si>
  <si>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</si>
  <si>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</si>
  <si>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</si>
  <si>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</si>
  <si>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</si>
  <si>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</si>
  <si>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</si>
  <si>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</si>
  <si>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</si>
  <si>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</si>
  <si>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</si>
  <si>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</si>
  <si>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</si>
  <si>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</si>
  <si>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</si>
  <si>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</si>
  <si>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</si>
  <si>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</si>
  <si>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</si>
  <si>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</si>
  <si>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</si>
  <si>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</si>
  <si>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</si>
  <si>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</si>
  <si>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</si>
  <si>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</si>
  <si>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1.6</t>
  </si>
  <si>
    <t>1.10</t>
  </si>
  <si>
    <t>1.13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</si>
  <si>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</si>
  <si>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</si>
  <si>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</si>
  <si>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</si>
  <si>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на реконструкцию гидротехнических сооружений</t>
  </si>
  <si>
    <t>1.16</t>
  </si>
  <si>
    <t>1.15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</si>
  <si>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</si>
  <si>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</si>
  <si>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</si>
  <si>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</si>
  <si>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</si>
  <si>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</si>
  <si>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</si>
  <si>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</si>
  <si>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</si>
  <si>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выполнение кадастровых работ по внесению изменений в документы  территориального планирования и градостроительного зонирования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</si>
  <si>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</si>
  <si>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</si>
  <si>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Субсидии бюджетам муниципальных образований на реализацию мероприятий по созданию и содержанию мест (площадок) накопления твердых коммунальных отходов</t>
  </si>
  <si>
    <t>3.2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</si>
  <si>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</si>
  <si>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</si>
  <si>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</si>
  <si>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</si>
  <si>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3.3</t>
  </si>
  <si>
    <t>2023 год</t>
  </si>
  <si>
    <t>Субсидии бюджетам муниципальных образований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</si>
  <si>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Субсидии бюджетам муниципальных образований на государственную поддержку отрасли культуры (направленные на  модернизацию муниципальных детских школ искусств по видам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</si>
  <si>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</si>
  <si>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</si>
  <si>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</si>
  <si>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3.4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</si>
  <si>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</si>
  <si>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3.5</t>
  </si>
  <si>
    <t>+ , -</t>
  </si>
  <si>
    <t>Прочие дотации бюджетам муниципальных районов</t>
  </si>
  <si>
    <t>Прочие субсидии бюджетам муниципальных образований  на реализацию школьных инициатив</t>
  </si>
  <si>
    <t>Субсидии бюджетам муниципальных районов на реализацию мероприятий по модернизации школьных систем образования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</si>
  <si>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</si>
  <si>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3.6</t>
  </si>
  <si>
    <t>Межбюджетные трансферты, передаваемые бюджетам муниципальных районов из обеспечение расходных обязательств муниципальных образований</t>
  </si>
  <si>
    <t>3.7</t>
  </si>
  <si>
    <t>Межбюджетные трансферты, передаваемые бюджетам муниципальных районов на поддержку отрасли культуры</t>
  </si>
  <si>
    <t>Прочие субсидии бюджетам муниципальных районов на разработку  документации по описанию границ населенных пунктов и  (или) границ территориальных зон муниципальных образований Калужской области</t>
  </si>
  <si>
    <t xml:space="preserve">Прочие дотации бюджетам муниципальных районов на поощрения за достижение наилучших показателей социально- экономического развития </t>
  </si>
  <si>
    <t>Прочие дотации бюджетам муниципальных районов на поощрение за достижение показателей деятельности органов исполнительной власти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</si>
  <si>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</si>
  <si>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</si>
  <si>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</si>
  <si>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</si>
  <si>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</si>
  <si>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</si>
  <si>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</si>
  <si>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</si>
  <si>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</si>
  <si>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</si>
  <si>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</si>
  <si>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</si>
  <si>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</si>
  <si>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</si>
  <si>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</si>
  <si>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4.</t>
  </si>
  <si>
    <t>4.1</t>
  </si>
  <si>
    <t>4.2</t>
  </si>
  <si>
    <t>4.3</t>
  </si>
  <si>
    <t>4.4</t>
  </si>
  <si>
    <t>4.5</t>
  </si>
  <si>
    <t>4.6</t>
  </si>
  <si>
    <t>4.7</t>
  </si>
  <si>
    <t xml:space="preserve">                                                                                                                                                                                            к проекту решения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</si>
  <si>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"Об исполнении  бюджета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</si>
  <si>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                      от                                          №  </t>
  </si>
  <si>
    <t>Межбюджетные трансферты, предоставленные бюджету муниципального района "Город Людиново и Людиновский район" из других бюджетов бюджетной системы Российской Федерации, в  2023 году</t>
  </si>
  <si>
    <t xml:space="preserve">                                                                                                                                                                                            и Людиновский район» за  2023 год  </t>
  </si>
  <si>
    <t>План  в соответствии с решением ЛРС от 23.12.2022 г. № 145 (в ред. от 27.12.2023 г. № 219)</t>
  </si>
  <si>
    <t>Исполнено</t>
  </si>
  <si>
    <t xml:space="preserve">                                                                                                                                                                                            Приложение № 6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</si>
</sst>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Font="1"/>
    <xf numFmtId="0" fontId="6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1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43" fontId="7" fillId="2" borderId="1" xfId="0" applyNumberFormat="1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3" fontId="1" fillId="2" borderId="1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/>
    </xf>
    <xf numFmtId="0" fontId="3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3"/>
  <sheetViews>
    <sheetView tabSelected="1" workbookViewId="0">
      <selection activeCell="J1" sqref="J1"/>
    </sheetView>
  </sheetViews>
  <sheetFormatPr defaultRowHeight="15" x14ac:dyDescent="0.25"/>
  <cols>
    <col min="1" max="1" width="5.7109375" customWidth="1"/>
    <col min="2" max="2" width="171.5703125" customWidth="1"/>
    <col min="3" max="3" width="18" hidden="1" customWidth="1"/>
    <col min="4" max="4" width="16.85546875" hidden="1" customWidth="1"/>
    <col min="5" max="5" width="18.28515625" customWidth="1"/>
    <col min="6" max="6" width="17.7109375" style="12" customWidth="1"/>
  </cols>
  <sheetData>
    <row r="1" spans="1:8" s="2" customFormat="1" ht="17.25" customHeight="1" x14ac:dyDescent="0.25">
      <c r="B1" s="27" t="s">
        <v>128</v>
      </c>
      <c r="C1" s="27"/>
      <c r="D1" s="27"/>
      <c r="E1" s="27"/>
      <c r="F1" s="27"/>
    </row>
    <row r="2" spans="1:8" s="2" customFormat="1" ht="17.25" customHeight="1" x14ac:dyDescent="0.25">
      <c r="B2" s="28" t="s">
        <v>121</v>
      </c>
      <c r="C2" s="28"/>
      <c r="D2" s="28"/>
      <c r="E2" s="28"/>
      <c r="F2" s="28"/>
    </row>
    <row r="3" spans="1:8" s="2" customFormat="1" ht="17.25" customHeight="1" x14ac:dyDescent="0.25">
      <c r="B3" s="28" t="s">
        <v>122</v>
      </c>
      <c r="C3" s="28"/>
      <c r="D3" s="28"/>
      <c r="E3" s="28"/>
      <c r="F3" s="28"/>
      <c r="G3" s="28"/>
      <c r="H3" s="28"/>
    </row>
    <row r="4" spans="1:8" s="2" customFormat="1" ht="17.25" customHeight="1" x14ac:dyDescent="0.25">
      <c r="B4" s="28" t="s">
        <v>125</v>
      </c>
      <c r="C4" s="28"/>
      <c r="D4" s="28"/>
      <c r="E4" s="28"/>
      <c r="F4" s="28"/>
    </row>
    <row r="5" spans="1:8" s="2" customFormat="1" ht="17.25" customHeight="1" x14ac:dyDescent="0.25">
      <c r="B5" s="28" t="s">
        <v>123</v>
      </c>
      <c r="C5" s="28"/>
      <c r="D5" s="28"/>
      <c r="E5" s="28"/>
      <c r="F5" s="28"/>
    </row>
    <row r="6" spans="1:8" s="2" customFormat="1" ht="12" customHeight="1" x14ac:dyDescent="0.25">
      <c r="B6" s="26" t="s">
        <v>53</v>
      </c>
      <c r="C6" s="26"/>
      <c r="D6" s="26"/>
      <c r="E6" s="26"/>
      <c r="F6" s="26"/>
    </row>
    <row r="7" spans="1:8" s="2" customFormat="1" ht="22.5" customHeight="1" x14ac:dyDescent="0.25">
      <c r="A7" s="25" t="s">
        <v>124</v>
      </c>
      <c r="B7" s="25"/>
      <c r="C7" s="25"/>
      <c r="D7" s="25"/>
      <c r="E7" s="25"/>
      <c r="F7" s="25"/>
    </row>
    <row r="8" spans="1:8" s="2" customFormat="1" ht="19.5" customHeight="1" x14ac:dyDescent="0.25">
      <c r="F8" s="8" t="s">
        <v>4</v>
      </c>
    </row>
    <row r="9" spans="1:8" s="34" customFormat="1" ht="105" customHeight="1" x14ac:dyDescent="0.25">
      <c r="A9" s="29" t="s">
        <v>0</v>
      </c>
      <c r="B9" s="29" t="s">
        <v>1</v>
      </c>
      <c r="C9" s="30" t="s">
        <v>77</v>
      </c>
      <c r="D9" s="31" t="s">
        <v>86</v>
      </c>
      <c r="E9" s="32" t="s">
        <v>126</v>
      </c>
      <c r="F9" s="32" t="s">
        <v>127</v>
      </c>
      <c r="G9" s="33"/>
    </row>
    <row r="10" spans="1:8" s="24" customFormat="1" ht="18.75" customHeight="1" x14ac:dyDescent="0.25">
      <c r="A10" s="5">
        <v>1</v>
      </c>
      <c r="B10" s="4">
        <v>2</v>
      </c>
      <c r="C10" s="4"/>
      <c r="D10" s="4"/>
      <c r="E10" s="9">
        <v>3</v>
      </c>
      <c r="F10" s="9">
        <v>4</v>
      </c>
      <c r="G10" s="23"/>
    </row>
    <row r="11" spans="1:8" s="15" customFormat="1" ht="19.5" customHeight="1" x14ac:dyDescent="0.25">
      <c r="A11" s="17"/>
      <c r="B11" s="3" t="s">
        <v>11</v>
      </c>
      <c r="C11" s="14">
        <f>C12</f>
        <v>949946159.78999996</v>
      </c>
      <c r="D11" s="14">
        <f>F11-C11</f>
        <v>-20287387.690000057</v>
      </c>
      <c r="E11" s="14">
        <f>E12</f>
        <v>938530684.13999999</v>
      </c>
      <c r="F11" s="14">
        <f>F12</f>
        <v>929658772.0999999</v>
      </c>
    </row>
    <row r="12" spans="1:8" s="15" customFormat="1" ht="19.5" customHeight="1" x14ac:dyDescent="0.25">
      <c r="A12" s="18"/>
      <c r="B12" s="3" t="s">
        <v>10</v>
      </c>
      <c r="C12" s="14">
        <f>C18+C42+C66+C13</f>
        <v>949946159.78999996</v>
      </c>
      <c r="D12" s="14">
        <f t="shared" ref="D12:D74" si="0">F12-C12</f>
        <v>-20287387.690000057</v>
      </c>
      <c r="E12" s="14">
        <f>E18+E42+E66+E13</f>
        <v>938530684.13999999</v>
      </c>
      <c r="F12" s="14">
        <f>F18+F42+F66+F13</f>
        <v>929658772.0999999</v>
      </c>
    </row>
    <row r="13" spans="1:8" s="15" customFormat="1" ht="19.5" customHeight="1" x14ac:dyDescent="0.25">
      <c r="A13" s="18" t="s">
        <v>3</v>
      </c>
      <c r="B13" s="3" t="s">
        <v>12</v>
      </c>
      <c r="C13" s="14">
        <f>C19+C43+C67+C15</f>
        <v>1718640</v>
      </c>
      <c r="D13" s="14">
        <f t="shared" si="0"/>
        <v>10245673</v>
      </c>
      <c r="E13" s="14">
        <f>E15+E16+E17</f>
        <v>12124360</v>
      </c>
      <c r="F13" s="14">
        <f>F15+F16+F17</f>
        <v>11964313</v>
      </c>
    </row>
    <row r="14" spans="1:8" s="15" customFormat="1" ht="19.5" customHeight="1" x14ac:dyDescent="0.25">
      <c r="A14" s="18"/>
      <c r="B14" s="6" t="s">
        <v>2</v>
      </c>
      <c r="C14" s="14"/>
      <c r="D14" s="14"/>
      <c r="E14" s="14"/>
      <c r="F14" s="14"/>
    </row>
    <row r="15" spans="1:8" s="15" customFormat="1" ht="19.5" customHeight="1" x14ac:dyDescent="0.25">
      <c r="A15" s="17" t="s">
        <v>44</v>
      </c>
      <c r="B15" s="11" t="s">
        <v>87</v>
      </c>
      <c r="C15" s="19">
        <v>1718640</v>
      </c>
      <c r="D15" s="14">
        <f t="shared" si="0"/>
        <v>-160047</v>
      </c>
      <c r="E15" s="20">
        <v>1718640</v>
      </c>
      <c r="F15" s="20">
        <v>1558593</v>
      </c>
    </row>
    <row r="16" spans="1:8" s="15" customFormat="1" ht="19.5" customHeight="1" x14ac:dyDescent="0.25">
      <c r="A16" s="17" t="s">
        <v>45</v>
      </c>
      <c r="B16" s="21" t="s">
        <v>96</v>
      </c>
      <c r="C16" s="19"/>
      <c r="D16" s="14">
        <f t="shared" si="0"/>
        <v>8662338</v>
      </c>
      <c r="E16" s="20">
        <v>8662338</v>
      </c>
      <c r="F16" s="20">
        <v>8662338</v>
      </c>
    </row>
    <row r="17" spans="1:6" s="15" customFormat="1" ht="19.5" customHeight="1" x14ac:dyDescent="0.25">
      <c r="A17" s="17" t="s">
        <v>46</v>
      </c>
      <c r="B17" s="11" t="s">
        <v>97</v>
      </c>
      <c r="C17" s="19"/>
      <c r="D17" s="14">
        <f t="shared" si="0"/>
        <v>1743382</v>
      </c>
      <c r="E17" s="20">
        <v>1743382</v>
      </c>
      <c r="F17" s="20">
        <v>1743382</v>
      </c>
    </row>
    <row r="18" spans="1:6" s="15" customFormat="1" ht="19.5" customHeight="1" x14ac:dyDescent="0.25">
      <c r="A18" s="18" t="s">
        <v>15</v>
      </c>
      <c r="B18" s="3" t="s">
        <v>9</v>
      </c>
      <c r="C18" s="14">
        <f>C22+C26+C27+C29+C30+C31+C32+C36+C37+C38+C40+C41+C24</f>
        <v>115227303.79000001</v>
      </c>
      <c r="D18" s="14">
        <f t="shared" si="0"/>
        <v>-3926859.6799999923</v>
      </c>
      <c r="E18" s="14">
        <f>E22+E26+E27+E29+E30+E31+E32+E36+E37+E38+E40+E41+E24</f>
        <v>113134908.23999999</v>
      </c>
      <c r="F18" s="14">
        <f>F22+F26+F27+F29+F30+F31+F32+F36+F37+F38+F40+F41+F24</f>
        <v>111300444.11000001</v>
      </c>
    </row>
    <row r="19" spans="1:6" s="15" customFormat="1" ht="18" customHeight="1" x14ac:dyDescent="0.25">
      <c r="A19" s="18"/>
      <c r="B19" s="6" t="s">
        <v>2</v>
      </c>
      <c r="C19" s="14"/>
      <c r="D19" s="14">
        <f t="shared" si="0"/>
        <v>0</v>
      </c>
      <c r="E19" s="14"/>
      <c r="F19" s="14"/>
    </row>
    <row r="20" spans="1:6" s="15" customFormat="1" ht="24" hidden="1" customHeight="1" x14ac:dyDescent="0.25">
      <c r="A20" s="17" t="s">
        <v>44</v>
      </c>
      <c r="B20" s="6" t="s">
        <v>69</v>
      </c>
      <c r="C20" s="22"/>
      <c r="D20" s="14">
        <f t="shared" si="0"/>
        <v>0</v>
      </c>
      <c r="E20" s="22"/>
      <c r="F20" s="22"/>
    </row>
    <row r="21" spans="1:6" s="15" customFormat="1" ht="30.75" hidden="1" customHeight="1" x14ac:dyDescent="0.25">
      <c r="A21" s="17" t="s">
        <v>45</v>
      </c>
      <c r="B21" s="6" t="s">
        <v>58</v>
      </c>
      <c r="C21" s="22"/>
      <c r="D21" s="14">
        <f t="shared" si="0"/>
        <v>0</v>
      </c>
      <c r="E21" s="22"/>
      <c r="F21" s="22"/>
    </row>
    <row r="22" spans="1:6" s="15" customFormat="1" ht="19.5" customHeight="1" x14ac:dyDescent="0.25">
      <c r="A22" s="17" t="s">
        <v>43</v>
      </c>
      <c r="B22" s="6" t="s">
        <v>54</v>
      </c>
      <c r="C22" s="22">
        <v>143961</v>
      </c>
      <c r="D22" s="14">
        <f t="shared" si="0"/>
        <v>1056</v>
      </c>
      <c r="E22" s="20">
        <v>145017</v>
      </c>
      <c r="F22" s="20">
        <v>145017</v>
      </c>
    </row>
    <row r="23" spans="1:6" s="15" customFormat="1" ht="36" hidden="1" customHeight="1" x14ac:dyDescent="0.25">
      <c r="A23" s="17" t="s">
        <v>47</v>
      </c>
      <c r="B23" s="6" t="s">
        <v>67</v>
      </c>
      <c r="C23" s="22"/>
      <c r="D23" s="14">
        <f t="shared" si="0"/>
        <v>0</v>
      </c>
      <c r="E23" s="22"/>
      <c r="F23" s="22"/>
    </row>
    <row r="24" spans="1:6" s="15" customFormat="1" ht="36" customHeight="1" x14ac:dyDescent="0.25">
      <c r="A24" s="17" t="s">
        <v>42</v>
      </c>
      <c r="B24" s="6" t="s">
        <v>95</v>
      </c>
      <c r="C24" s="22">
        <v>535500</v>
      </c>
      <c r="D24" s="14">
        <f t="shared" si="0"/>
        <v>0</v>
      </c>
      <c r="E24" s="20">
        <v>535500</v>
      </c>
      <c r="F24" s="20">
        <v>535500</v>
      </c>
    </row>
    <row r="25" spans="1:6" s="15" customFormat="1" ht="21" hidden="1" customHeight="1" x14ac:dyDescent="0.25">
      <c r="A25" s="17" t="s">
        <v>46</v>
      </c>
      <c r="B25" s="6" t="s">
        <v>60</v>
      </c>
      <c r="C25" s="22"/>
      <c r="D25" s="14">
        <f t="shared" si="0"/>
        <v>0</v>
      </c>
      <c r="E25" s="22"/>
      <c r="F25" s="22"/>
    </row>
    <row r="26" spans="1:6" s="15" customFormat="1" ht="21" customHeight="1" x14ac:dyDescent="0.25">
      <c r="A26" s="17" t="s">
        <v>41</v>
      </c>
      <c r="B26" s="6" t="s">
        <v>13</v>
      </c>
      <c r="C26" s="19">
        <v>2302290</v>
      </c>
      <c r="D26" s="14">
        <f t="shared" si="0"/>
        <v>0</v>
      </c>
      <c r="E26" s="20">
        <v>2302290</v>
      </c>
      <c r="F26" s="20">
        <v>2302290</v>
      </c>
    </row>
    <row r="27" spans="1:6" s="15" customFormat="1" ht="21.75" customHeight="1" x14ac:dyDescent="0.25">
      <c r="A27" s="17" t="s">
        <v>40</v>
      </c>
      <c r="B27" s="6" t="s">
        <v>14</v>
      </c>
      <c r="C27" s="19">
        <v>23502272</v>
      </c>
      <c r="D27" s="14">
        <f t="shared" si="0"/>
        <v>0</v>
      </c>
      <c r="E27" s="20">
        <v>23502272</v>
      </c>
      <c r="F27" s="20">
        <v>23502272</v>
      </c>
    </row>
    <row r="28" spans="1:6" s="15" customFormat="1" ht="34.5" hidden="1" customHeight="1" x14ac:dyDescent="0.25">
      <c r="A28" s="17" t="s">
        <v>48</v>
      </c>
      <c r="B28" s="7" t="s">
        <v>61</v>
      </c>
      <c r="C28" s="22"/>
      <c r="D28" s="14">
        <f t="shared" si="0"/>
        <v>0</v>
      </c>
      <c r="E28" s="22"/>
      <c r="F28" s="22"/>
    </row>
    <row r="29" spans="1:6" s="15" customFormat="1" ht="23.25" hidden="1" customHeight="1" x14ac:dyDescent="0.25">
      <c r="A29" s="17" t="s">
        <v>47</v>
      </c>
      <c r="B29" s="6" t="s">
        <v>62</v>
      </c>
      <c r="C29" s="22"/>
      <c r="D29" s="14">
        <f t="shared" si="0"/>
        <v>0</v>
      </c>
      <c r="E29" s="22"/>
      <c r="F29" s="22"/>
    </row>
    <row r="30" spans="1:6" s="15" customFormat="1" ht="24.75" customHeight="1" x14ac:dyDescent="0.25">
      <c r="A30" s="17" t="s">
        <v>39</v>
      </c>
      <c r="B30" s="6" t="s">
        <v>68</v>
      </c>
      <c r="C30" s="19">
        <v>1087640.1200000001</v>
      </c>
      <c r="D30" s="14">
        <f t="shared" si="0"/>
        <v>0</v>
      </c>
      <c r="E30" s="20">
        <v>1087640.1200000001</v>
      </c>
      <c r="F30" s="20">
        <v>1087640.1200000001</v>
      </c>
    </row>
    <row r="31" spans="1:6" s="15" customFormat="1" ht="23.25" customHeight="1" x14ac:dyDescent="0.25">
      <c r="A31" s="17" t="s">
        <v>38</v>
      </c>
      <c r="B31" s="6" t="s">
        <v>89</v>
      </c>
      <c r="C31" s="19">
        <v>23018089</v>
      </c>
      <c r="D31" s="14">
        <f t="shared" si="0"/>
        <v>-523891.08999999985</v>
      </c>
      <c r="E31" s="20">
        <v>23001103.960000001</v>
      </c>
      <c r="F31" s="20">
        <v>22494197.91</v>
      </c>
    </row>
    <row r="32" spans="1:6" s="15" customFormat="1" ht="20.25" customHeight="1" x14ac:dyDescent="0.25">
      <c r="A32" s="17" t="s">
        <v>37</v>
      </c>
      <c r="B32" s="6" t="s">
        <v>63</v>
      </c>
      <c r="C32" s="19">
        <v>331985</v>
      </c>
      <c r="D32" s="14">
        <f t="shared" si="0"/>
        <v>0</v>
      </c>
      <c r="E32" s="20">
        <v>331985</v>
      </c>
      <c r="F32" s="20">
        <v>331985</v>
      </c>
    </row>
    <row r="33" spans="1:6" s="15" customFormat="1" ht="23.25" hidden="1" customHeight="1" x14ac:dyDescent="0.25">
      <c r="A33" s="17" t="s">
        <v>49</v>
      </c>
      <c r="B33" s="6" t="s">
        <v>55</v>
      </c>
      <c r="C33" s="22"/>
      <c r="D33" s="14">
        <f t="shared" si="0"/>
        <v>0</v>
      </c>
      <c r="E33" s="22"/>
      <c r="F33" s="22"/>
    </row>
    <row r="34" spans="1:6" s="15" customFormat="1" ht="39" hidden="1" customHeight="1" x14ac:dyDescent="0.25">
      <c r="A34" s="17" t="s">
        <v>57</v>
      </c>
      <c r="B34" s="6" t="s">
        <v>64</v>
      </c>
      <c r="C34" s="22"/>
      <c r="D34" s="14">
        <f t="shared" si="0"/>
        <v>0</v>
      </c>
      <c r="E34" s="22"/>
      <c r="F34" s="22"/>
    </row>
    <row r="35" spans="1:6" s="15" customFormat="1" ht="33.75" hidden="1" customHeight="1" x14ac:dyDescent="0.25">
      <c r="A35" s="17" t="s">
        <v>56</v>
      </c>
      <c r="B35" s="6" t="s">
        <v>70</v>
      </c>
      <c r="C35" s="22"/>
      <c r="D35" s="14">
        <f t="shared" si="0"/>
        <v>0</v>
      </c>
      <c r="E35" s="22"/>
      <c r="F35" s="22"/>
    </row>
    <row r="36" spans="1:6" s="15" customFormat="1" ht="21" customHeight="1" x14ac:dyDescent="0.25">
      <c r="A36" s="17" t="s">
        <v>36</v>
      </c>
      <c r="B36" s="6" t="s">
        <v>66</v>
      </c>
      <c r="C36" s="19">
        <v>21949336</v>
      </c>
      <c r="D36" s="14">
        <f t="shared" si="0"/>
        <v>-3199761.1099999994</v>
      </c>
      <c r="E36" s="20">
        <v>19872869.489999998</v>
      </c>
      <c r="F36" s="20">
        <v>18749574.890000001</v>
      </c>
    </row>
    <row r="37" spans="1:6" s="15" customFormat="1" ht="33" customHeight="1" x14ac:dyDescent="0.25">
      <c r="A37" s="17" t="s">
        <v>35</v>
      </c>
      <c r="B37" s="13" t="s">
        <v>78</v>
      </c>
      <c r="C37" s="19">
        <v>4125420</v>
      </c>
      <c r="D37" s="14">
        <f t="shared" si="0"/>
        <v>0</v>
      </c>
      <c r="E37" s="20">
        <v>4125420</v>
      </c>
      <c r="F37" s="20">
        <v>4125420</v>
      </c>
    </row>
    <row r="38" spans="1:6" s="15" customFormat="1" ht="34.5" customHeight="1" x14ac:dyDescent="0.25">
      <c r="A38" s="17" t="s">
        <v>34</v>
      </c>
      <c r="B38" s="6" t="s">
        <v>79</v>
      </c>
      <c r="C38" s="19">
        <v>35423500</v>
      </c>
      <c r="D38" s="14">
        <f t="shared" si="0"/>
        <v>0</v>
      </c>
      <c r="E38" s="20">
        <v>35423500</v>
      </c>
      <c r="F38" s="20">
        <v>35423500</v>
      </c>
    </row>
    <row r="39" spans="1:6" s="15" customFormat="1" ht="33.75" hidden="1" customHeight="1" x14ac:dyDescent="0.25">
      <c r="A39" s="17" t="s">
        <v>50</v>
      </c>
      <c r="B39" s="11" t="s">
        <v>74</v>
      </c>
      <c r="C39" s="22"/>
      <c r="D39" s="14">
        <f t="shared" si="0"/>
        <v>0</v>
      </c>
      <c r="E39" s="22"/>
      <c r="F39" s="22"/>
    </row>
    <row r="40" spans="1:6" s="15" customFormat="1" ht="33.75" customHeight="1" x14ac:dyDescent="0.25">
      <c r="A40" s="17" t="s">
        <v>33</v>
      </c>
      <c r="B40" s="6" t="s">
        <v>72</v>
      </c>
      <c r="C40" s="19">
        <v>233460.79</v>
      </c>
      <c r="D40" s="14">
        <f t="shared" si="0"/>
        <v>0</v>
      </c>
      <c r="E40" s="20">
        <v>233460.79</v>
      </c>
      <c r="F40" s="20">
        <v>233460.79</v>
      </c>
    </row>
    <row r="41" spans="1:6" s="15" customFormat="1" ht="20.25" customHeight="1" x14ac:dyDescent="0.25">
      <c r="A41" s="17" t="s">
        <v>32</v>
      </c>
      <c r="B41" s="6" t="s">
        <v>88</v>
      </c>
      <c r="C41" s="19">
        <v>2573849.88</v>
      </c>
      <c r="D41" s="14">
        <f t="shared" si="0"/>
        <v>-204263.47999999998</v>
      </c>
      <c r="E41" s="20">
        <v>2573849.88</v>
      </c>
      <c r="F41" s="20">
        <v>2369586.4</v>
      </c>
    </row>
    <row r="42" spans="1:6" s="15" customFormat="1" ht="21" customHeight="1" x14ac:dyDescent="0.25">
      <c r="A42" s="18" t="s">
        <v>51</v>
      </c>
      <c r="B42" s="3" t="s">
        <v>8</v>
      </c>
      <c r="C42" s="14">
        <f>C44+C45+C46+C47+C48+C49+C50+C51+C52+C53+C54+C55+C56+C57+C58+C59+C60+C61+C62+C63+C64+C65</f>
        <v>788757828</v>
      </c>
      <c r="D42" s="14">
        <f t="shared" si="0"/>
        <v>-26276205.630000114</v>
      </c>
      <c r="E42" s="14">
        <f>E44+E45+E46+E47+E48+E49+E50+E51+E52+E53+E54+E55+E56+E57+E58+E59+E60+E61+E62+E63+E64+E65</f>
        <v>767764785.89999998</v>
      </c>
      <c r="F42" s="14">
        <f>F44+F45+F46+F47+F48+F49+F50+F51+F52+F53+F54+F55+F56+F57+F58+F59+F60+F61+F62+F63+F64+F65</f>
        <v>762481622.36999989</v>
      </c>
    </row>
    <row r="43" spans="1:6" s="15" customFormat="1" ht="18" customHeight="1" x14ac:dyDescent="0.25">
      <c r="A43" s="17"/>
      <c r="B43" s="6" t="s">
        <v>2</v>
      </c>
      <c r="C43" s="22"/>
      <c r="D43" s="14">
        <f t="shared" si="0"/>
        <v>0</v>
      </c>
      <c r="E43" s="22"/>
      <c r="F43" s="22"/>
    </row>
    <row r="44" spans="1:6" s="15" customFormat="1" ht="34.5" customHeight="1" x14ac:dyDescent="0.25">
      <c r="A44" s="17" t="s">
        <v>52</v>
      </c>
      <c r="B44" s="6" t="s">
        <v>18</v>
      </c>
      <c r="C44" s="22">
        <v>44746942</v>
      </c>
      <c r="D44" s="14">
        <f t="shared" si="0"/>
        <v>0</v>
      </c>
      <c r="E44" s="20">
        <v>44746942</v>
      </c>
      <c r="F44" s="20">
        <v>44746942</v>
      </c>
    </row>
    <row r="45" spans="1:6" s="15" customFormat="1" ht="33.75" customHeight="1" x14ac:dyDescent="0.25">
      <c r="A45" s="17" t="s">
        <v>71</v>
      </c>
      <c r="B45" s="6" t="s">
        <v>25</v>
      </c>
      <c r="C45" s="22">
        <v>342</v>
      </c>
      <c r="D45" s="14">
        <f t="shared" si="0"/>
        <v>-342</v>
      </c>
      <c r="E45" s="20">
        <v>342</v>
      </c>
      <c r="F45" s="20">
        <v>0</v>
      </c>
    </row>
    <row r="46" spans="1:6" s="15" customFormat="1" ht="34.5" customHeight="1" x14ac:dyDescent="0.25">
      <c r="A46" s="17" t="s">
        <v>76</v>
      </c>
      <c r="B46" s="6" t="s">
        <v>23</v>
      </c>
      <c r="C46" s="22">
        <v>30800</v>
      </c>
      <c r="D46" s="14">
        <f t="shared" si="0"/>
        <v>-30800</v>
      </c>
      <c r="E46" s="20">
        <v>30800</v>
      </c>
      <c r="F46" s="20">
        <v>0</v>
      </c>
    </row>
    <row r="47" spans="1:6" s="15" customFormat="1" ht="21.75" customHeight="1" x14ac:dyDescent="0.25">
      <c r="A47" s="17" t="s">
        <v>83</v>
      </c>
      <c r="B47" s="6" t="s">
        <v>17</v>
      </c>
      <c r="C47" s="22">
        <v>956741</v>
      </c>
      <c r="D47" s="14">
        <f t="shared" si="0"/>
        <v>0</v>
      </c>
      <c r="E47" s="20">
        <v>956741</v>
      </c>
      <c r="F47" s="20">
        <v>956741</v>
      </c>
    </row>
    <row r="48" spans="1:6" s="15" customFormat="1" ht="22.5" customHeight="1" x14ac:dyDescent="0.25">
      <c r="A48" s="17" t="s">
        <v>85</v>
      </c>
      <c r="B48" s="6" t="s">
        <v>16</v>
      </c>
      <c r="C48" s="22">
        <v>1398374</v>
      </c>
      <c r="D48" s="14">
        <f t="shared" si="0"/>
        <v>0</v>
      </c>
      <c r="E48" s="20">
        <v>1398374</v>
      </c>
      <c r="F48" s="20">
        <v>1398374</v>
      </c>
    </row>
    <row r="49" spans="1:6" s="15" customFormat="1" ht="36" customHeight="1" x14ac:dyDescent="0.25">
      <c r="A49" s="17" t="s">
        <v>91</v>
      </c>
      <c r="B49" s="6" t="s">
        <v>20</v>
      </c>
      <c r="C49" s="22">
        <v>593712</v>
      </c>
      <c r="D49" s="14">
        <f t="shared" si="0"/>
        <v>34746.119999999995</v>
      </c>
      <c r="E49" s="20">
        <v>638712</v>
      </c>
      <c r="F49" s="20">
        <v>628458.12</v>
      </c>
    </row>
    <row r="50" spans="1:6" s="15" customFormat="1" ht="34.5" customHeight="1" x14ac:dyDescent="0.25">
      <c r="A50" s="17" t="s">
        <v>93</v>
      </c>
      <c r="B50" s="6" t="s">
        <v>19</v>
      </c>
      <c r="C50" s="22">
        <v>169395</v>
      </c>
      <c r="D50" s="14">
        <f t="shared" si="0"/>
        <v>-139850.1</v>
      </c>
      <c r="E50" s="20">
        <v>29544.9</v>
      </c>
      <c r="F50" s="20">
        <v>29544.9</v>
      </c>
    </row>
    <row r="51" spans="1:6" s="15" customFormat="1" ht="66.75" customHeight="1" x14ac:dyDescent="0.25">
      <c r="A51" s="17" t="s">
        <v>98</v>
      </c>
      <c r="B51" s="6" t="s">
        <v>22</v>
      </c>
      <c r="C51" s="19">
        <v>284899479</v>
      </c>
      <c r="D51" s="14">
        <f t="shared" si="0"/>
        <v>8831983</v>
      </c>
      <c r="E51" s="20">
        <v>293731462</v>
      </c>
      <c r="F51" s="20">
        <v>293731462</v>
      </c>
    </row>
    <row r="52" spans="1:6" s="15" customFormat="1" ht="51.75" customHeight="1" x14ac:dyDescent="0.25">
      <c r="A52" s="17" t="s">
        <v>99</v>
      </c>
      <c r="B52" s="6" t="s">
        <v>21</v>
      </c>
      <c r="C52" s="22">
        <v>117833682</v>
      </c>
      <c r="D52" s="14">
        <f t="shared" si="0"/>
        <v>5264381</v>
      </c>
      <c r="E52" s="20">
        <v>123098063</v>
      </c>
      <c r="F52" s="20">
        <v>123098063</v>
      </c>
    </row>
    <row r="53" spans="1:6" s="15" customFormat="1" ht="20.25" customHeight="1" x14ac:dyDescent="0.25">
      <c r="A53" s="17" t="s">
        <v>100</v>
      </c>
      <c r="B53" s="6" t="s">
        <v>59</v>
      </c>
      <c r="C53" s="22">
        <v>51233</v>
      </c>
      <c r="D53" s="14">
        <f t="shared" si="0"/>
        <v>-51233</v>
      </c>
      <c r="E53" s="20">
        <v>51233</v>
      </c>
      <c r="F53" s="20">
        <v>0</v>
      </c>
    </row>
    <row r="54" spans="1:6" s="15" customFormat="1" ht="35.25" customHeight="1" x14ac:dyDescent="0.25">
      <c r="A54" s="17" t="s">
        <v>101</v>
      </c>
      <c r="B54" s="6" t="s">
        <v>26</v>
      </c>
      <c r="C54" s="19">
        <v>155967</v>
      </c>
      <c r="D54" s="14">
        <f t="shared" si="0"/>
        <v>-83168.69</v>
      </c>
      <c r="E54" s="20">
        <v>155967</v>
      </c>
      <c r="F54" s="20">
        <v>72798.31</v>
      </c>
    </row>
    <row r="55" spans="1:6" s="15" customFormat="1" ht="32.25" customHeight="1" x14ac:dyDescent="0.25">
      <c r="A55" s="17" t="s">
        <v>102</v>
      </c>
      <c r="B55" s="6" t="s">
        <v>75</v>
      </c>
      <c r="C55" s="19">
        <v>17933805</v>
      </c>
      <c r="D55" s="14">
        <f t="shared" si="0"/>
        <v>876567</v>
      </c>
      <c r="E55" s="20">
        <v>18810372</v>
      </c>
      <c r="F55" s="20">
        <v>18810372</v>
      </c>
    </row>
    <row r="56" spans="1:6" s="15" customFormat="1" ht="36" customHeight="1" x14ac:dyDescent="0.25">
      <c r="A56" s="17" t="s">
        <v>103</v>
      </c>
      <c r="B56" s="6" t="s">
        <v>65</v>
      </c>
      <c r="C56" s="22">
        <v>115588251</v>
      </c>
      <c r="D56" s="14">
        <f t="shared" si="0"/>
        <v>-14465148.689999998</v>
      </c>
      <c r="E56" s="20">
        <v>102135536</v>
      </c>
      <c r="F56" s="20">
        <v>101123102.31</v>
      </c>
    </row>
    <row r="57" spans="1:6" s="15" customFormat="1" ht="21" customHeight="1" x14ac:dyDescent="0.25">
      <c r="A57" s="17" t="s">
        <v>104</v>
      </c>
      <c r="B57" s="6" t="s">
        <v>28</v>
      </c>
      <c r="C57" s="22">
        <v>24211847</v>
      </c>
      <c r="D57" s="14">
        <f t="shared" si="0"/>
        <v>-9358051.2100000009</v>
      </c>
      <c r="E57" s="20">
        <v>16211847</v>
      </c>
      <c r="F57" s="20">
        <v>14853795.789999999</v>
      </c>
    </row>
    <row r="58" spans="1:6" s="15" customFormat="1" ht="33" customHeight="1" x14ac:dyDescent="0.25">
      <c r="A58" s="17" t="s">
        <v>105</v>
      </c>
      <c r="B58" s="6" t="s">
        <v>27</v>
      </c>
      <c r="C58" s="22">
        <v>108801421</v>
      </c>
      <c r="D58" s="14">
        <f t="shared" si="0"/>
        <v>-19338196</v>
      </c>
      <c r="E58" s="20">
        <v>90401421</v>
      </c>
      <c r="F58" s="20">
        <v>89463225</v>
      </c>
    </row>
    <row r="59" spans="1:6" s="15" customFormat="1" ht="33.75" customHeight="1" x14ac:dyDescent="0.25">
      <c r="A59" s="17" t="s">
        <v>106</v>
      </c>
      <c r="B59" s="6" t="s">
        <v>80</v>
      </c>
      <c r="C59" s="22">
        <v>21294</v>
      </c>
      <c r="D59" s="14">
        <f t="shared" si="0"/>
        <v>-21294</v>
      </c>
      <c r="E59" s="20">
        <v>14196</v>
      </c>
      <c r="F59" s="20">
        <v>0</v>
      </c>
    </row>
    <row r="60" spans="1:6" s="15" customFormat="1" ht="33.75" customHeight="1" x14ac:dyDescent="0.25">
      <c r="A60" s="17" t="s">
        <v>107</v>
      </c>
      <c r="B60" s="10" t="s">
        <v>24</v>
      </c>
      <c r="C60" s="22">
        <v>1132495</v>
      </c>
      <c r="D60" s="14">
        <f t="shared" si="0"/>
        <v>-116403</v>
      </c>
      <c r="E60" s="20">
        <v>1132495</v>
      </c>
      <c r="F60" s="20">
        <v>1016092</v>
      </c>
    </row>
    <row r="61" spans="1:6" s="15" customFormat="1" ht="123" customHeight="1" x14ac:dyDescent="0.25">
      <c r="A61" s="17" t="s">
        <v>108</v>
      </c>
      <c r="B61" s="6" t="s">
        <v>29</v>
      </c>
      <c r="C61" s="19">
        <v>23072301</v>
      </c>
      <c r="D61" s="14">
        <f t="shared" si="0"/>
        <v>0</v>
      </c>
      <c r="E61" s="20">
        <v>23072301</v>
      </c>
      <c r="F61" s="20">
        <v>23072301</v>
      </c>
    </row>
    <row r="62" spans="1:6" s="15" customFormat="1" ht="31.5" customHeight="1" x14ac:dyDescent="0.25">
      <c r="A62" s="17" t="s">
        <v>109</v>
      </c>
      <c r="B62" s="6" t="s">
        <v>5</v>
      </c>
      <c r="C62" s="19">
        <v>2176838</v>
      </c>
      <c r="D62" s="14">
        <f t="shared" si="0"/>
        <v>-166.62000000011176</v>
      </c>
      <c r="E62" s="20">
        <v>2176838</v>
      </c>
      <c r="F62" s="20">
        <v>2176671.38</v>
      </c>
    </row>
    <row r="63" spans="1:6" s="15" customFormat="1" ht="22.5" customHeight="1" x14ac:dyDescent="0.25">
      <c r="A63" s="17" t="s">
        <v>110</v>
      </c>
      <c r="B63" s="6" t="s">
        <v>6</v>
      </c>
      <c r="C63" s="19">
        <v>28377943</v>
      </c>
      <c r="D63" s="14">
        <f t="shared" si="0"/>
        <v>2332080.5599999987</v>
      </c>
      <c r="E63" s="20">
        <v>32377943</v>
      </c>
      <c r="F63" s="20">
        <v>30710023.559999999</v>
      </c>
    </row>
    <row r="64" spans="1:6" s="15" customFormat="1" ht="21" customHeight="1" x14ac:dyDescent="0.25">
      <c r="A64" s="17" t="s">
        <v>111</v>
      </c>
      <c r="B64" s="6" t="s">
        <v>90</v>
      </c>
      <c r="C64" s="19">
        <v>16137778</v>
      </c>
      <c r="D64" s="14">
        <f t="shared" si="0"/>
        <v>-11310</v>
      </c>
      <c r="E64" s="20">
        <v>16126468</v>
      </c>
      <c r="F64" s="20">
        <v>16126468</v>
      </c>
    </row>
    <row r="65" spans="1:6" s="15" customFormat="1" ht="21" customHeight="1" x14ac:dyDescent="0.25">
      <c r="A65" s="17" t="s">
        <v>112</v>
      </c>
      <c r="B65" s="6" t="s">
        <v>30</v>
      </c>
      <c r="C65" s="19">
        <v>467188</v>
      </c>
      <c r="D65" s="14">
        <f t="shared" si="0"/>
        <v>0</v>
      </c>
      <c r="E65" s="20">
        <v>467188</v>
      </c>
      <c r="F65" s="20">
        <v>467188</v>
      </c>
    </row>
    <row r="66" spans="1:6" s="16" customFormat="1" ht="21" customHeight="1" x14ac:dyDescent="0.25">
      <c r="A66" s="18" t="s">
        <v>113</v>
      </c>
      <c r="B66" s="3" t="s">
        <v>7</v>
      </c>
      <c r="C66" s="14">
        <f>C68+C69+C70+C71+C74+C72+C73</f>
        <v>44242388</v>
      </c>
      <c r="D66" s="14">
        <f t="shared" si="0"/>
        <v>-329995.38000000268</v>
      </c>
      <c r="E66" s="14">
        <f>E68+E69+E70+E71+E74+E72+E73</f>
        <v>45506630</v>
      </c>
      <c r="F66" s="14">
        <f>F68+F69+F70+F71+F74+F72+F73</f>
        <v>43912392.619999997</v>
      </c>
    </row>
    <row r="67" spans="1:6" s="16" customFormat="1" ht="18" customHeight="1" x14ac:dyDescent="0.25">
      <c r="A67" s="18"/>
      <c r="B67" s="6" t="s">
        <v>2</v>
      </c>
      <c r="C67" s="14"/>
      <c r="D67" s="14">
        <f t="shared" si="0"/>
        <v>0</v>
      </c>
      <c r="E67" s="14"/>
      <c r="F67" s="14"/>
    </row>
    <row r="68" spans="1:6" s="16" customFormat="1" ht="35.25" customHeight="1" x14ac:dyDescent="0.25">
      <c r="A68" s="17" t="s">
        <v>114</v>
      </c>
      <c r="B68" s="6" t="s">
        <v>73</v>
      </c>
      <c r="C68" s="22">
        <v>17264520</v>
      </c>
      <c r="D68" s="14">
        <f t="shared" si="0"/>
        <v>-64062.910000000149</v>
      </c>
      <c r="E68" s="22">
        <v>17528583</v>
      </c>
      <c r="F68" s="22">
        <v>17200457.09</v>
      </c>
    </row>
    <row r="69" spans="1:6" s="16" customFormat="1" ht="35.25" customHeight="1" x14ac:dyDescent="0.25">
      <c r="A69" s="17" t="s">
        <v>115</v>
      </c>
      <c r="B69" s="6" t="s">
        <v>81</v>
      </c>
      <c r="C69" s="22">
        <v>409500</v>
      </c>
      <c r="D69" s="14">
        <f t="shared" si="0"/>
        <v>443371</v>
      </c>
      <c r="E69" s="22">
        <v>852871</v>
      </c>
      <c r="F69" s="22">
        <v>852871</v>
      </c>
    </row>
    <row r="70" spans="1:6" s="16" customFormat="1" ht="36.75" customHeight="1" x14ac:dyDescent="0.25">
      <c r="A70" s="17" t="s">
        <v>116</v>
      </c>
      <c r="B70" s="6" t="s">
        <v>82</v>
      </c>
      <c r="C70" s="22">
        <v>27300</v>
      </c>
      <c r="D70" s="14">
        <f t="shared" si="0"/>
        <v>0</v>
      </c>
      <c r="E70" s="22">
        <v>27300</v>
      </c>
      <c r="F70" s="22">
        <v>27300</v>
      </c>
    </row>
    <row r="71" spans="1:6" s="16" customFormat="1" ht="36.75" customHeight="1" x14ac:dyDescent="0.25">
      <c r="A71" s="17" t="s">
        <v>117</v>
      </c>
      <c r="B71" s="6" t="s">
        <v>84</v>
      </c>
      <c r="C71" s="22">
        <v>3367468</v>
      </c>
      <c r="D71" s="14">
        <f t="shared" si="0"/>
        <v>78199</v>
      </c>
      <c r="E71" s="22">
        <v>3445667</v>
      </c>
      <c r="F71" s="22">
        <v>3445667</v>
      </c>
    </row>
    <row r="72" spans="1:6" s="16" customFormat="1" ht="36.75" customHeight="1" x14ac:dyDescent="0.25">
      <c r="A72" s="17" t="s">
        <v>118</v>
      </c>
      <c r="B72" s="6" t="s">
        <v>31</v>
      </c>
      <c r="C72" s="22">
        <v>15408000</v>
      </c>
      <c r="D72" s="14">
        <f t="shared" ref="D72:D73" si="1">F72-C72</f>
        <v>-787471.47000000067</v>
      </c>
      <c r="E72" s="22">
        <v>15886640</v>
      </c>
      <c r="F72" s="22">
        <v>14620528.529999999</v>
      </c>
    </row>
    <row r="73" spans="1:6" s="16" customFormat="1" ht="23.25" customHeight="1" x14ac:dyDescent="0.25">
      <c r="A73" s="17" t="s">
        <v>119</v>
      </c>
      <c r="B73" s="6" t="s">
        <v>92</v>
      </c>
      <c r="C73" s="22">
        <v>7713500</v>
      </c>
      <c r="D73" s="14">
        <f t="shared" si="1"/>
        <v>-31</v>
      </c>
      <c r="E73" s="22">
        <v>7713469</v>
      </c>
      <c r="F73" s="22">
        <v>7713469</v>
      </c>
    </row>
    <row r="74" spans="1:6" s="16" customFormat="1" ht="21.75" customHeight="1" x14ac:dyDescent="0.25">
      <c r="A74" s="17" t="s">
        <v>120</v>
      </c>
      <c r="B74" s="6" t="s">
        <v>94</v>
      </c>
      <c r="C74" s="22">
        <v>52100</v>
      </c>
      <c r="D74" s="14">
        <f t="shared" si="0"/>
        <v>0</v>
      </c>
      <c r="E74" s="22">
        <v>52100</v>
      </c>
      <c r="F74" s="22">
        <v>52100</v>
      </c>
    </row>
    <row r="75" spans="1:6" s="2" customFormat="1" ht="15.75" x14ac:dyDescent="0.25"/>
    <row r="76" spans="1:6" s="2" customFormat="1" ht="15.75" x14ac:dyDescent="0.25"/>
    <row r="77" spans="1:6" s="2" customFormat="1" ht="15.75" x14ac:dyDescent="0.25"/>
    <row r="78" spans="1:6" s="2" customFormat="1" ht="15.75" x14ac:dyDescent="0.25"/>
    <row r="79" spans="1:6" s="2" customFormat="1" ht="15.75" x14ac:dyDescent="0.25"/>
    <row r="80" spans="1:6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  <row r="87" s="2" customFormat="1" ht="15.75" x14ac:dyDescent="0.25"/>
    <row r="88" s="2" customFormat="1" ht="15.75" x14ac:dyDescent="0.25"/>
    <row r="89" s="2" customFormat="1" ht="15.75" x14ac:dyDescent="0.25"/>
    <row r="90" s="2" customFormat="1" ht="15.75" x14ac:dyDescent="0.25"/>
    <row r="91" s="2" customFormat="1" ht="15.75" x14ac:dyDescent="0.25"/>
    <row r="92" s="2" customFormat="1" ht="15.75" x14ac:dyDescent="0.25"/>
    <row r="93" s="2" customFormat="1" ht="15.75" x14ac:dyDescent="0.25"/>
    <row r="94" s="2" customFormat="1" ht="15.75" x14ac:dyDescent="0.25"/>
    <row r="95" s="2" customFormat="1" ht="15.75" x14ac:dyDescent="0.25"/>
    <row r="96" s="2" customFormat="1" ht="15.75" x14ac:dyDescent="0.25"/>
    <row r="97" s="2" customFormat="1" ht="15.75" x14ac:dyDescent="0.25"/>
    <row r="98" s="2" customFormat="1" ht="15.75" x14ac:dyDescent="0.25"/>
    <row r="99" s="2" customFormat="1" ht="15.75" x14ac:dyDescent="0.25"/>
    <row r="100" s="2" customFormat="1" ht="15.75" x14ac:dyDescent="0.25"/>
    <row r="101" s="2" customFormat="1" ht="15.75" x14ac:dyDescent="0.25"/>
    <row r="102" s="2" customFormat="1" ht="15.75" x14ac:dyDescent="0.25"/>
    <row r="103" s="2" customFormat="1" ht="15.75" x14ac:dyDescent="0.25"/>
    <row r="104" s="2" customFormat="1" ht="15.75" x14ac:dyDescent="0.25"/>
    <row r="105" s="2" customFormat="1" ht="15.75" x14ac:dyDescent="0.25"/>
    <row r="106" s="2" customFormat="1" ht="15.75" x14ac:dyDescent="0.25"/>
    <row r="107" s="2" customFormat="1" ht="15.75" x14ac:dyDescent="0.25"/>
    <row r="108" s="2" customFormat="1" ht="15.75" x14ac:dyDescent="0.25"/>
    <row r="109" s="2" customFormat="1" ht="15.75" x14ac:dyDescent="0.25"/>
    <row r="110" s="2" customFormat="1" ht="15.75" x14ac:dyDescent="0.25"/>
    <row r="111" s="2" customFormat="1" ht="15.75" x14ac:dyDescent="0.25"/>
    <row r="112" s="2" customFormat="1" ht="15.75" x14ac:dyDescent="0.25"/>
    <row r="113" s="2" customFormat="1" ht="15.75" x14ac:dyDescent="0.25"/>
    <row r="114" s="2" customFormat="1" ht="15.75" x14ac:dyDescent="0.25"/>
    <row r="115" s="2" customFormat="1" ht="15.75" x14ac:dyDescent="0.25"/>
    <row r="116" s="2" customFormat="1" ht="15.75" x14ac:dyDescent="0.25"/>
    <row r="117" s="2" customFormat="1" ht="15.75" x14ac:dyDescent="0.25"/>
    <row r="118" s="2" customFormat="1" ht="15.75" x14ac:dyDescent="0.25"/>
    <row r="119" s="2" customFormat="1" ht="15.75" x14ac:dyDescent="0.25"/>
    <row r="120" s="2" customFormat="1" ht="15.75" x14ac:dyDescent="0.25"/>
    <row r="121" s="2" customFormat="1" ht="15.75" x14ac:dyDescent="0.25"/>
    <row r="122" s="2" customFormat="1" ht="15.75" x14ac:dyDescent="0.25"/>
    <row r="123" s="2" customFormat="1" ht="15.75" x14ac:dyDescent="0.25"/>
    <row r="124" s="2" customFormat="1" ht="15.75" x14ac:dyDescent="0.25"/>
    <row r="125" s="2" customFormat="1" ht="15.75" x14ac:dyDescent="0.25"/>
    <row r="126" s="2" customFormat="1" ht="15.75" x14ac:dyDescent="0.25"/>
    <row r="127" s="2" customFormat="1" ht="15.75" x14ac:dyDescent="0.25"/>
    <row r="128" s="2" customFormat="1" ht="15.75" x14ac:dyDescent="0.25"/>
    <row r="129" s="2" customFormat="1" ht="15.75" x14ac:dyDescent="0.25"/>
    <row r="130" s="2" customFormat="1" ht="15.75" x14ac:dyDescent="0.25"/>
    <row r="131" s="2" customFormat="1" ht="15.75" x14ac:dyDescent="0.25"/>
    <row r="132" s="2" customFormat="1" ht="15.75" x14ac:dyDescent="0.25"/>
    <row r="133" s="2" customFormat="1" ht="15.75" x14ac:dyDescent="0.25"/>
    <row r="134" s="2" customFormat="1" ht="15.75" x14ac:dyDescent="0.25"/>
    <row r="135" s="2" customFormat="1" ht="15.75" x14ac:dyDescent="0.25"/>
    <row r="136" s="2" customFormat="1" ht="15.75" x14ac:dyDescent="0.25"/>
    <row r="137" s="2" customFormat="1" ht="15.75" x14ac:dyDescent="0.25"/>
    <row r="138" s="2" customFormat="1" ht="15.75" x14ac:dyDescent="0.25"/>
    <row r="139" s="2" customFormat="1" ht="15.75" x14ac:dyDescent="0.25"/>
    <row r="140" s="2" customFormat="1" ht="15.75" x14ac:dyDescent="0.25"/>
    <row r="141" s="2" customFormat="1" ht="15.75" x14ac:dyDescent="0.25"/>
    <row r="142" s="2" customFormat="1" ht="15.75" x14ac:dyDescent="0.25"/>
    <row r="143" s="2" customFormat="1" ht="15.75" x14ac:dyDescent="0.25"/>
    <row r="144" s="2" customFormat="1" ht="15.75" x14ac:dyDescent="0.25"/>
    <row r="145" s="2" customFormat="1" ht="15.75" x14ac:dyDescent="0.25"/>
    <row r="146" s="2" customFormat="1" ht="15.75" x14ac:dyDescent="0.25"/>
    <row r="147" s="2" customFormat="1" ht="15.75" x14ac:dyDescent="0.25"/>
    <row r="148" s="2" customFormat="1" ht="15.75" x14ac:dyDescent="0.25"/>
    <row r="149" s="2" customFormat="1" ht="15.75" x14ac:dyDescent="0.25"/>
    <row r="150" s="2" customFormat="1" ht="15.75" x14ac:dyDescent="0.25"/>
    <row r="151" s="2" customFormat="1" ht="15.75" x14ac:dyDescent="0.25"/>
    <row r="152" s="2" customFormat="1" ht="15.75" x14ac:dyDescent="0.25"/>
    <row r="153" s="2" customFormat="1" ht="15.75" x14ac:dyDescent="0.25"/>
    <row r="154" s="2" customFormat="1" ht="15.75" x14ac:dyDescent="0.25"/>
    <row r="155" s="2" customFormat="1" ht="15.75" x14ac:dyDescent="0.25"/>
    <row r="156" s="2" customFormat="1" ht="15.75" x14ac:dyDescent="0.25"/>
    <row r="157" s="2" customFormat="1" ht="15.75" x14ac:dyDescent="0.25"/>
    <row r="158" s="2" customFormat="1" ht="15.75" x14ac:dyDescent="0.25"/>
    <row r="159" s="2" customFormat="1" ht="15.75" x14ac:dyDescent="0.25"/>
    <row r="160" s="2" customFormat="1" ht="15.75" x14ac:dyDescent="0.25"/>
    <row r="161" s="2" customFormat="1" ht="15.75" x14ac:dyDescent="0.25"/>
    <row r="162" s="2" customFormat="1" ht="15.75" x14ac:dyDescent="0.25"/>
    <row r="163" s="2" customFormat="1" ht="15.75" x14ac:dyDescent="0.25"/>
    <row r="164" s="2" customFormat="1" ht="15.75" x14ac:dyDescent="0.25"/>
    <row r="165" s="2" customFormat="1" ht="15.75" x14ac:dyDescent="0.25"/>
    <row r="166" s="2" customFormat="1" ht="15.75" x14ac:dyDescent="0.25"/>
    <row r="167" s="2" customFormat="1" ht="15.75" x14ac:dyDescent="0.25"/>
    <row r="168" s="2" customFormat="1" ht="15.75" x14ac:dyDescent="0.25"/>
    <row r="169" s="2" customFormat="1" ht="15.75" x14ac:dyDescent="0.25"/>
    <row r="170" s="2" customFormat="1" ht="15.75" x14ac:dyDescent="0.25"/>
    <row r="171" s="2" customFormat="1" ht="15.75" x14ac:dyDescent="0.25"/>
    <row r="172" s="2" customFormat="1" ht="15.75" x14ac:dyDescent="0.25"/>
    <row r="173" s="2" customFormat="1" ht="15.75" x14ac:dyDescent="0.25"/>
    <row r="174" s="2" customFormat="1" ht="15.75" x14ac:dyDescent="0.25"/>
    <row r="175" s="2" customFormat="1" ht="15.75" x14ac:dyDescent="0.25"/>
    <row r="176" s="2" customFormat="1" ht="15.75" x14ac:dyDescent="0.25"/>
    <row r="177" s="2" customFormat="1" ht="15.75" x14ac:dyDescent="0.25"/>
    <row r="178" s="2" customFormat="1" ht="15.75" x14ac:dyDescent="0.25"/>
    <row r="179" s="2" customFormat="1" ht="15.75" x14ac:dyDescent="0.25"/>
    <row r="180" s="2" customFormat="1" ht="15.75" x14ac:dyDescent="0.25"/>
    <row r="181" s="2" customFormat="1" ht="15.75" x14ac:dyDescent="0.25"/>
    <row r="182" s="2" customFormat="1" ht="15.75" x14ac:dyDescent="0.25"/>
    <row r="183" s="2" customFormat="1" ht="15.75" x14ac:dyDescent="0.25"/>
    <row r="184" s="2" customFormat="1" ht="15.75" x14ac:dyDescent="0.25"/>
    <row r="185" s="2" customFormat="1" ht="15.75" x14ac:dyDescent="0.25"/>
    <row r="186" s="2" customFormat="1" ht="15.75" x14ac:dyDescent="0.25"/>
    <row r="187" s="2" customFormat="1" ht="15.75" x14ac:dyDescent="0.25"/>
    <row r="188" s="2" customFormat="1" ht="15.75" x14ac:dyDescent="0.25"/>
    <row r="189" s="2" customFormat="1" ht="15.75" x14ac:dyDescent="0.25"/>
    <row r="190" s="2" customFormat="1" ht="15.75" x14ac:dyDescent="0.25"/>
    <row r="191" s="2" customFormat="1" ht="15.75" x14ac:dyDescent="0.25"/>
    <row r="192" s="2" customFormat="1" ht="15.75" x14ac:dyDescent="0.25"/>
    <row r="193" spans="1:6" s="2" customFormat="1" ht="15.75" x14ac:dyDescent="0.25"/>
    <row r="194" spans="1:6" s="2" customFormat="1" ht="15.75" x14ac:dyDescent="0.25"/>
    <row r="195" spans="1:6" s="2" customFormat="1" ht="15.75" x14ac:dyDescent="0.25"/>
    <row r="196" spans="1:6" s="2" customFormat="1" ht="15.75" x14ac:dyDescent="0.25"/>
    <row r="197" spans="1:6" s="2" customFormat="1" ht="15.75" x14ac:dyDescent="0.25"/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</sheetData>
  <mergeCells count="7">
    <mergeCell ref="A7:F7"/>
    <mergeCell ref="B6:F6"/>
    <mergeCell ref="B1:F1"/>
    <mergeCell ref="B2:F2"/>
    <mergeCell ref="B4:F4"/>
    <mergeCell ref="B5:F5"/>
    <mergeCell ref="B3:H3"/>
  </mergeCells>
  <printOptions horizontalCentered="1"/>
  <pageMargins left="0.39370078740157483" right="0.39370078740157483" top="0.94488188976377963" bottom="0.3937007874015748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2024-04-08T12:39:40Z</cp:lastPrinted>
  <dcterms:created xsi:type="dcterms:W3CDTF">2015-02-11T06:36:02Z</dcterms:created>
  <dcterms:modified xsi:type="dcterms:W3CDTF">2024-04-08T12:49:45Z</dcterms:modified>
</cp:coreProperties>
</file>