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" sheetId="6" r:id="rId1"/>
  </sheets>
  <definedNames>
    <definedName name="_xlnm.Print_Area" localSheetId="0">'6'!$A$1:$G$230</definedName>
  </definedNames>
  <calcPr calcId="124519"/>
</workbook>
</file>

<file path=xl/calcChain.xml><?xml version="1.0" encoding="utf-8"?>
<calcChain xmlns="http://schemas.openxmlformats.org/spreadsheetml/2006/main">
  <c r="G162" i="6"/>
  <c r="G163"/>
  <c r="G164"/>
  <c r="G165"/>
  <c r="G166"/>
  <c r="G123"/>
  <c r="G111"/>
  <c r="G112"/>
  <c r="G113"/>
  <c r="G114"/>
  <c r="G115"/>
  <c r="G116"/>
  <c r="G117"/>
  <c r="G119"/>
  <c r="G120"/>
  <c r="G121"/>
  <c r="F117"/>
  <c r="F116"/>
  <c r="F115" s="1"/>
  <c r="G124"/>
  <c r="G125"/>
  <c r="G126"/>
  <c r="G127"/>
  <c r="G217"/>
  <c r="G216" s="1"/>
  <c r="G13"/>
  <c r="G42"/>
  <c r="G41" s="1"/>
  <c r="G40" s="1"/>
  <c r="G37"/>
  <c r="G36"/>
  <c r="G35" s="1"/>
  <c r="G32"/>
  <c r="G31" s="1"/>
  <c r="G30" s="1"/>
  <c r="G28"/>
  <c r="G76"/>
  <c r="F165"/>
  <c r="F164" s="1"/>
  <c r="F162" s="1"/>
  <c r="G173"/>
  <c r="G177"/>
  <c r="G176" s="1"/>
  <c r="G175" s="1"/>
  <c r="G182"/>
  <c r="G181" s="1"/>
  <c r="G180" s="1"/>
  <c r="G179" s="1"/>
  <c r="G186"/>
  <c r="G190"/>
  <c r="G189" s="1"/>
  <c r="G188" s="1"/>
  <c r="G194"/>
  <c r="G212"/>
  <c r="G222"/>
  <c r="G228"/>
  <c r="G68"/>
  <c r="G54"/>
  <c r="G53" s="1"/>
  <c r="G26"/>
  <c r="F200" l="1"/>
  <c r="F199" s="1"/>
  <c r="F198" s="1"/>
  <c r="F127"/>
  <c r="F126" s="1"/>
  <c r="F125" s="1"/>
  <c r="F123" s="1"/>
  <c r="F121"/>
  <c r="F120" s="1"/>
  <c r="F119" s="1"/>
  <c r="F112" s="1"/>
  <c r="F111" l="1"/>
  <c r="G64" l="1"/>
  <c r="G172" l="1"/>
  <c r="G171" s="1"/>
  <c r="G56" l="1"/>
  <c r="G52" s="1"/>
  <c r="G51" s="1"/>
  <c r="G227"/>
  <c r="G226" s="1"/>
  <c r="G224" s="1"/>
  <c r="G221"/>
  <c r="G215" s="1"/>
  <c r="G219"/>
  <c r="G211"/>
  <c r="G205"/>
  <c r="G204" s="1"/>
  <c r="G203" s="1"/>
  <c r="G202" s="1"/>
  <c r="G201" s="1"/>
  <c r="G193"/>
  <c r="G192" s="1"/>
  <c r="G185"/>
  <c r="G184" s="1"/>
  <c r="G170" s="1"/>
  <c r="G169" s="1"/>
  <c r="G168" s="1"/>
  <c r="G129" s="1"/>
  <c r="G160"/>
  <c r="G159" s="1"/>
  <c r="G156"/>
  <c r="G155"/>
  <c r="G154"/>
  <c r="G153" s="1"/>
  <c r="G152" s="1"/>
  <c r="G150"/>
  <c r="G149" s="1"/>
  <c r="G145"/>
  <c r="G143" s="1"/>
  <c r="G141"/>
  <c r="G140" s="1"/>
  <c r="G139" s="1"/>
  <c r="G134"/>
  <c r="G132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17"/>
  <c r="G16" s="1"/>
  <c r="G14" s="1"/>
  <c r="G50" l="1"/>
  <c r="G49" s="1"/>
  <c r="G214"/>
  <c r="G225"/>
  <c r="G148"/>
  <c r="G147" s="1"/>
  <c r="G67"/>
  <c r="G62" s="1"/>
  <c r="G25"/>
  <c r="G86"/>
  <c r="G85" s="1"/>
  <c r="G84" s="1"/>
  <c r="G83" s="1"/>
  <c r="G82" s="1"/>
  <c r="G144"/>
  <c r="G138"/>
  <c r="G74"/>
  <c r="G73" s="1"/>
  <c r="G72" s="1"/>
  <c r="G71" s="1"/>
  <c r="G70" s="1"/>
  <c r="G11" s="1"/>
  <c r="G209"/>
  <c r="G208" s="1"/>
  <c r="G207" s="1"/>
  <c r="G15"/>
  <c r="G24" l="1"/>
  <c r="G23" s="1"/>
  <c r="G22" s="1"/>
  <c r="G21" s="1"/>
  <c r="G20" s="1"/>
  <c r="G61"/>
  <c r="G60" s="1"/>
  <c r="G59" s="1"/>
  <c r="G131"/>
  <c r="G12" l="1"/>
  <c r="G230"/>
</calcChain>
</file>

<file path=xl/sharedStrings.xml><?xml version="1.0" encoding="utf-8"?>
<sst xmlns="http://schemas.openxmlformats.org/spreadsheetml/2006/main" count="1007" uniqueCount="261">
  <si>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</si>
  <si>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</si>
  <si>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</si>
  <si>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</si>
  <si>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</si>
  <si>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</si>
  <si>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</si>
  <si>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</si>
  <si>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</si>
  <si>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</si>
  <si>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</si>
  <si>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</si>
  <si>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</si>
  <si>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</si>
  <si>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</si>
  <si>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</si>
  <si>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</si>
  <si>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</si>
  <si>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</si>
  <si>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</si>
  <si>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</si>
  <si>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</si>
  <si>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</si>
  <si>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</si>
  <si>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</si>
  <si>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</si>
  <si>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</si>
  <si>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</si>
  <si>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</si>
  <si>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</si>
  <si>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</si>
  <si>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</si>
  <si>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</si>
  <si>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</si>
  <si>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</si>
  <si>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</si>
  <si>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</si>
  <si>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</si>
  <si>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</si>
  <si>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</si>
  <si>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</si>
  <si>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</si>
  <si>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</si>
  <si>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</si>
  <si>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</si>
  <si>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</si>
  <si>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</si>
  <si>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</si>
  <si>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</si>
  <si>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</si>
  <si>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</si>
  <si>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</si>
  <si>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</si>
  <si>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</si>
  <si>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</si>
  <si>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</si>
  <si>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</si>
  <si>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</si>
  <si>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</si>
  <si>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</si>
  <si>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</si>
  <si>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</si>
  <si>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</si>
  <si>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</si>
  <si>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</si>
  <si>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</si>
  <si>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</si>
  <si>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</si>
  <si>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</si>
  <si>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</si>
  <si>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</si>
  <si>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</si>
  <si>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</si>
  <si>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</si>
  <si>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</si>
  <si>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</si>
  <si>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</si>
  <si>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</si>
  <si>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</si>
  <si>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</si>
  <si>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</si>
  <si>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</si>
  <si>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</si>
  <si>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</si>
  <si>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</si>
  <si>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</si>
  <si>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</si>
  <si>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</si>
  <si>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</si>
  <si>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</si>
  <si>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</si>
  <si>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</si>
  <si>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</si>
  <si>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</si>
  <si>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</si>
  <si>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</si>
  <si>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</si>
  <si>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</si>
  <si>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</si>
  <si>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</si>
  <si>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</si>
  <si>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</si>
  <si>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</si>
  <si>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</si>
  <si>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</si>
  <si>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</si>
  <si>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</si>
  <si>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</si>
  <si>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</si>
  <si>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</si>
  <si>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</si>
  <si>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</si>
  <si>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</si>
  <si>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</si>
  <si>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</si>
  <si>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</si>
  <si>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</si>
  <si>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</si>
  <si>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</si>
  <si>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</si>
  <si>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</si>
  <si>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</si>
  <si>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</si>
  <si>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</si>
  <si>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</si>
  <si>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</si>
  <si>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</si>
  <si>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</si>
  <si>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</si>
  <si>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</si>
  <si>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</si>
  <si>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</si>
  <si>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</si>
  <si>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</si>
  <si>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</si>
  <si>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</si>
  <si>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</si>
  <si>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</si>
  <si>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</si>
  <si>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</si>
  <si>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</si>
  <si>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</si>
  <si>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</si>
  <si>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</si>
  <si>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</si>
  <si>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</si>
  <si>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</si>
  <si>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</si>
  <si>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</si>
  <si>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</si>
  <si>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</si>
  <si>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</si>
  <si>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</si>
  <si>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</si>
  <si>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</si>
  <si>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</si>
  <si>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</si>
  <si>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</si>
  <si>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</si>
  <si>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</si>
  <si>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</si>
  <si>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</si>
  <si>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</si>
  <si>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</si>
  <si>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</si>
  <si>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</si>
  <si>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</si>
  <si>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</si>
  <si>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</si>
  <si>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</si>
  <si>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</si>
  <si>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</si>
  <si>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</si>
  <si>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</si>
  <si>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</si>
  <si>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</si>
  <si>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</si>
  <si>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</si>
  <si>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</si>
  <si>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</si>
  <si>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</si>
  <si>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</si>
  <si>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</si>
  <si>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</si>
  <si>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</si>
  <si>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</si>
  <si>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</si>
  <si>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</si>
  <si>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</si>
  <si>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</si>
  <si>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</si>
  <si>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</si>
  <si>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</si>
  <si>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</si>
  <si>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</si>
  <si>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</si>
  <si>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</si>
  <si>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</si>
  <si>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</si>
  <si>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</si>
  <si>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</si>
  <si>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</si>
  <si>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</si>
  <si>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</si>
  <si>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</si>
  <si>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</si>
  <si>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</si>
  <si>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</si>
  <si>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</si>
  <si>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</si>
  <si>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</si>
  <si>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</si>
  <si>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</si>
  <si>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</si>
  <si>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</si>
  <si>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</si>
  <si>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</si>
  <si>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</si>
  <si>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</si>
  <si>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</si>
  <si>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</si>
  <si>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</si>
  <si>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</si>
  <si>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</si>
  <si>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</si>
  <si>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</si>
  <si>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</si>
  <si>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</si>
  <si>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</si>
  <si>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</si>
  <si>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</si>
  <si>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</si>
  <si>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</si>
  <si>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</si>
  <si>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</si>
  <si>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</si>
  <si>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</si>
  <si>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</si>
  <si>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</si>
  <si>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</si>
  <si>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</si>
  <si>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</si>
  <si>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</si>
  <si>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</si>
  <si>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</si>
  <si>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</si>
  <si>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</si>
  <si>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</si>
  <si>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</si>
  <si>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</si>
  <si>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</si>
  <si>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</si>
  <si>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Приложение №6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</si>
  <si>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 год</t>
  </si>
  <si>
    <t xml:space="preserve">от "28" декабря 2022 г. №46  </t>
  </si>
  <si>
    <t>48 2 01 03000</t>
  </si>
  <si>
    <t>24 1 03 01010</t>
  </si>
  <si>
    <t xml:space="preserve"> Текущий ремонт и содержание автомобильных дорог общего пользования (чистка дорог от снега)</t>
  </si>
  <si>
    <t xml:space="preserve"> Текущий ремонт и содержание автомобильных дорог общего пользования (текущий ремонт)</t>
  </si>
  <si>
    <t>Окашивание травы на территории сельского поселения</t>
  </si>
  <si>
    <t>Содержание в чистоте территории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</si>
</sst>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62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164" fontId="7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0" fontId="7" fillId="0" borderId="15" xfId="0" applyFont="1" applyBorder="1" applyAlignment="1">
      <alignment horizontal="left" vertical="center" wrapText="1"/>
    </xf>
    <xf numFmtId="49" fontId="13" fillId="2" borderId="16" xfId="0" applyNumberFormat="1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top" wrapText="1"/>
    </xf>
    <xf numFmtId="164" fontId="7" fillId="0" borderId="17" xfId="1" applyNumberFormat="1" applyFont="1" applyBorder="1" applyAlignment="1">
      <alignment vertical="center" shrinkToFi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4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2" fontId="9" fillId="0" borderId="4" xfId="0" applyNumberFormat="1" applyFont="1" applyBorder="1" applyAlignment="1">
      <alignment horizontal="right"/>
    </xf>
    <xf numFmtId="2" fontId="9" fillId="0" borderId="2" xfId="0" applyNumberFormat="1" applyFont="1" applyBorder="1" applyAlignment="1">
      <alignment horizontal="right"/>
    </xf>
    <xf numFmtId="43" fontId="11" fillId="0" borderId="0" xfId="1" applyNumberFormat="1" applyFont="1" applyBorder="1" applyAlignment="1">
      <alignment vertical="center"/>
    </xf>
    <xf numFmtId="4" fontId="17" fillId="6" borderId="3" xfId="0" applyNumberFormat="1" applyFont="1" applyFill="1" applyBorder="1" applyAlignment="1">
      <alignment horizontal="center"/>
    </xf>
    <xf numFmtId="49" fontId="14" fillId="0" borderId="4" xfId="0" applyNumberFormat="1" applyFont="1" applyBorder="1" applyAlignment="1">
      <alignment horizontal="right" wrapText="1"/>
    </xf>
    <xf numFmtId="164" fontId="17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3"/>
  <sheetViews>
    <sheetView tabSelected="1" topLeftCell="A186" workbookViewId="0">
      <selection activeCell="G187" sqref="G187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22.140625" style="63" customWidth="1"/>
    <col min="8" max="11" width="19.85546875" style="70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9">
      <c r="A1" s="160" t="s">
        <v>252</v>
      </c>
      <c r="B1" s="160"/>
      <c r="C1" s="160"/>
      <c r="D1" s="160"/>
      <c r="E1" s="160"/>
      <c r="F1" s="160"/>
      <c r="G1" s="160"/>
    </row>
    <row r="2" spans="1:9">
      <c r="A2" s="160" t="s">
        <v>232</v>
      </c>
      <c r="B2" s="161"/>
      <c r="C2" s="161"/>
      <c r="D2" s="161"/>
      <c r="E2" s="161"/>
      <c r="F2" s="161"/>
      <c r="G2" s="161"/>
    </row>
    <row r="3" spans="1:9">
      <c r="A3" s="160" t="s">
        <v>0</v>
      </c>
      <c r="B3" s="160"/>
      <c r="C3" s="160"/>
      <c r="D3" s="160"/>
      <c r="E3" s="160"/>
      <c r="F3" s="160"/>
      <c r="G3" s="160"/>
    </row>
    <row r="4" spans="1:9">
      <c r="A4" s="160" t="s">
        <v>254</v>
      </c>
      <c r="B4" s="160"/>
      <c r="C4" s="160"/>
      <c r="D4" s="160"/>
      <c r="E4" s="160"/>
      <c r="F4" s="160"/>
      <c r="G4" s="160"/>
    </row>
    <row r="5" spans="1:9" ht="65.25" customHeight="1">
      <c r="A5" s="159" t="s">
        <v>253</v>
      </c>
      <c r="B5" s="159"/>
      <c r="C5" s="159"/>
      <c r="D5" s="159"/>
      <c r="E5" s="159"/>
      <c r="F5" s="159"/>
      <c r="G5" s="159"/>
    </row>
    <row r="6" spans="1:9">
      <c r="A6" s="3"/>
      <c r="B6" s="3"/>
      <c r="C6" s="3"/>
      <c r="D6" s="3"/>
      <c r="E6" s="3"/>
      <c r="F6" s="3"/>
      <c r="G6" s="3"/>
    </row>
    <row r="7" spans="1:9">
      <c r="A7" s="4"/>
      <c r="B7" s="4"/>
      <c r="C7" s="4"/>
      <c r="D7" s="4"/>
      <c r="E7" s="4"/>
      <c r="F7" s="4"/>
      <c r="G7" s="4" t="s">
        <v>95</v>
      </c>
    </row>
    <row r="8" spans="1:9" ht="84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6</v>
      </c>
      <c r="G8" s="64" t="s">
        <v>242</v>
      </c>
      <c r="H8" s="71"/>
      <c r="I8" s="71"/>
    </row>
    <row r="9" spans="1:9">
      <c r="A9" s="12"/>
      <c r="B9" s="12"/>
      <c r="C9" s="12"/>
      <c r="D9" s="12"/>
      <c r="E9" s="12"/>
      <c r="F9" s="12"/>
      <c r="G9" s="65" t="s">
        <v>7</v>
      </c>
      <c r="H9" s="72"/>
      <c r="I9" s="72"/>
    </row>
    <row r="10" spans="1:9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/>
      <c r="G10" s="7">
        <v>6</v>
      </c>
      <c r="H10" s="72"/>
      <c r="I10" s="72"/>
    </row>
    <row r="11" spans="1:9" ht="36">
      <c r="A11" s="8" t="s">
        <v>96</v>
      </c>
      <c r="B11" s="9" t="s">
        <v>13</v>
      </c>
      <c r="C11" s="9"/>
      <c r="D11" s="9"/>
      <c r="E11" s="9"/>
      <c r="F11" s="9"/>
      <c r="G11" s="10">
        <f>G12+G59+G70+G129+G201+G207+G214+G224+G111</f>
        <v>11539724</v>
      </c>
      <c r="H11" s="69"/>
      <c r="I11" s="69"/>
    </row>
    <row r="12" spans="1:9" ht="16.5" thickBot="1">
      <c r="A12" s="77" t="s">
        <v>14</v>
      </c>
      <c r="B12" s="78" t="s">
        <v>13</v>
      </c>
      <c r="C12" s="78" t="s">
        <v>15</v>
      </c>
      <c r="D12" s="78"/>
      <c r="E12" s="5"/>
      <c r="F12" s="5"/>
      <c r="G12" s="79">
        <f>G13+G20+G45+G49</f>
        <v>3889983</v>
      </c>
      <c r="H12" s="69"/>
      <c r="I12" s="69"/>
    </row>
    <row r="13" spans="1:9" ht="60">
      <c r="A13" s="80" t="s">
        <v>212</v>
      </c>
      <c r="B13" s="81" t="s">
        <v>13</v>
      </c>
      <c r="C13" s="81" t="s">
        <v>20</v>
      </c>
      <c r="D13" s="81"/>
      <c r="E13" s="82"/>
      <c r="F13" s="82"/>
      <c r="G13" s="151">
        <f>G14</f>
        <v>126000</v>
      </c>
      <c r="H13" s="69"/>
      <c r="I13" s="155"/>
    </row>
    <row r="14" spans="1:9" ht="48">
      <c r="A14" s="83" t="s">
        <v>16</v>
      </c>
      <c r="B14" s="14" t="s">
        <v>13</v>
      </c>
      <c r="C14" s="15" t="s">
        <v>20</v>
      </c>
      <c r="D14" s="16" t="s">
        <v>97</v>
      </c>
      <c r="E14" s="16" t="s">
        <v>98</v>
      </c>
      <c r="F14" s="12"/>
      <c r="G14" s="84">
        <f>G16</f>
        <v>126000</v>
      </c>
      <c r="H14" s="73"/>
      <c r="I14" s="73"/>
    </row>
    <row r="15" spans="1:9" ht="60">
      <c r="A15" s="85" t="s">
        <v>99</v>
      </c>
      <c r="B15" s="14" t="s">
        <v>13</v>
      </c>
      <c r="C15" s="15" t="s">
        <v>20</v>
      </c>
      <c r="D15" s="16" t="s">
        <v>100</v>
      </c>
      <c r="E15" s="16"/>
      <c r="F15" s="12"/>
      <c r="G15" s="86">
        <f t="shared" ref="G15:G17" si="0">G16</f>
        <v>126000</v>
      </c>
      <c r="H15" s="73"/>
      <c r="I15" s="73"/>
    </row>
    <row r="16" spans="1:9" ht="24">
      <c r="A16" s="87" t="s">
        <v>101</v>
      </c>
      <c r="B16" s="14" t="s">
        <v>13</v>
      </c>
      <c r="C16" s="15" t="s">
        <v>20</v>
      </c>
      <c r="D16" s="16" t="s">
        <v>102</v>
      </c>
      <c r="E16" s="14" t="s">
        <v>103</v>
      </c>
      <c r="F16" s="12"/>
      <c r="G16" s="88">
        <f t="shared" si="0"/>
        <v>126000</v>
      </c>
      <c r="H16" s="73"/>
      <c r="I16" s="73"/>
    </row>
    <row r="17" spans="1:9" ht="72">
      <c r="A17" s="87" t="s">
        <v>33</v>
      </c>
      <c r="B17" s="14" t="s">
        <v>13</v>
      </c>
      <c r="C17" s="15" t="s">
        <v>20</v>
      </c>
      <c r="D17" s="16" t="s">
        <v>102</v>
      </c>
      <c r="E17" s="16">
        <v>100</v>
      </c>
      <c r="F17" s="12"/>
      <c r="G17" s="88">
        <f t="shared" si="0"/>
        <v>126000</v>
      </c>
      <c r="H17" s="73"/>
      <c r="I17" s="73"/>
    </row>
    <row r="18" spans="1:9" ht="24.75" thickBot="1">
      <c r="A18" s="89" t="s">
        <v>21</v>
      </c>
      <c r="B18" s="90" t="s">
        <v>13</v>
      </c>
      <c r="C18" s="91" t="s">
        <v>20</v>
      </c>
      <c r="D18" s="92" t="s">
        <v>102</v>
      </c>
      <c r="E18" s="92">
        <v>120</v>
      </c>
      <c r="F18" s="93"/>
      <c r="G18" s="94">
        <v>126000</v>
      </c>
      <c r="H18" s="73"/>
      <c r="I18" s="73"/>
    </row>
    <row r="19" spans="1:9" ht="0.75" customHeight="1" thickBot="1">
      <c r="A19" s="95" t="s">
        <v>22</v>
      </c>
      <c r="B19" s="96" t="s">
        <v>13</v>
      </c>
      <c r="C19" s="96" t="s">
        <v>20</v>
      </c>
      <c r="D19" s="97" t="s">
        <v>102</v>
      </c>
      <c r="E19" s="96" t="s">
        <v>177</v>
      </c>
      <c r="F19" s="96" t="s">
        <v>23</v>
      </c>
      <c r="G19" s="98">
        <v>40320</v>
      </c>
      <c r="H19" s="73"/>
      <c r="I19" s="73"/>
    </row>
    <row r="20" spans="1:9" ht="60">
      <c r="A20" s="80" t="s">
        <v>30</v>
      </c>
      <c r="B20" s="81" t="s">
        <v>13</v>
      </c>
      <c r="C20" s="81" t="s">
        <v>31</v>
      </c>
      <c r="D20" s="81"/>
      <c r="E20" s="81"/>
      <c r="F20" s="81"/>
      <c r="G20" s="151">
        <f>G21</f>
        <v>3551983</v>
      </c>
      <c r="H20" s="69"/>
      <c r="I20" s="69"/>
    </row>
    <row r="21" spans="1:9" ht="48">
      <c r="A21" s="83" t="s">
        <v>16</v>
      </c>
      <c r="B21" s="14" t="s">
        <v>13</v>
      </c>
      <c r="C21" s="15" t="s">
        <v>31</v>
      </c>
      <c r="D21" s="16" t="s">
        <v>97</v>
      </c>
      <c r="E21" s="16"/>
      <c r="F21" s="12"/>
      <c r="G21" s="99">
        <f>G22</f>
        <v>3551983</v>
      </c>
      <c r="H21" s="69"/>
      <c r="I21" s="69"/>
    </row>
    <row r="22" spans="1:9" ht="48">
      <c r="A22" s="100" t="s">
        <v>104</v>
      </c>
      <c r="B22" s="14" t="s">
        <v>13</v>
      </c>
      <c r="C22" s="15" t="s">
        <v>31</v>
      </c>
      <c r="D22" s="16" t="s">
        <v>100</v>
      </c>
      <c r="E22" s="16"/>
      <c r="F22" s="12"/>
      <c r="G22" s="99">
        <f>G23+G30+G35+G40</f>
        <v>3551983</v>
      </c>
      <c r="H22" s="69"/>
      <c r="I22" s="69"/>
    </row>
    <row r="23" spans="1:9">
      <c r="A23" s="101" t="s">
        <v>32</v>
      </c>
      <c r="B23" s="14" t="s">
        <v>13</v>
      </c>
      <c r="C23" s="15" t="s">
        <v>31</v>
      </c>
      <c r="D23" s="16" t="s">
        <v>105</v>
      </c>
      <c r="E23" s="16"/>
      <c r="F23" s="12"/>
      <c r="G23" s="88">
        <f>G24</f>
        <v>748346</v>
      </c>
      <c r="H23" s="73"/>
      <c r="I23" s="73"/>
    </row>
    <row r="24" spans="1:9">
      <c r="A24" s="101" t="s">
        <v>32</v>
      </c>
      <c r="B24" s="14" t="s">
        <v>13</v>
      </c>
      <c r="C24" s="15" t="s">
        <v>31</v>
      </c>
      <c r="D24" s="16" t="s">
        <v>105</v>
      </c>
      <c r="E24" s="14" t="s">
        <v>103</v>
      </c>
      <c r="F24" s="12"/>
      <c r="G24" s="88">
        <f>G25+G28</f>
        <v>748346</v>
      </c>
      <c r="H24" s="73"/>
      <c r="I24" s="73"/>
    </row>
    <row r="25" spans="1:9" ht="24.75">
      <c r="A25" s="101" t="s">
        <v>34</v>
      </c>
      <c r="B25" s="12" t="s">
        <v>13</v>
      </c>
      <c r="C25" s="12" t="s">
        <v>31</v>
      </c>
      <c r="D25" s="16" t="s">
        <v>105</v>
      </c>
      <c r="E25" s="12" t="s">
        <v>35</v>
      </c>
      <c r="F25" s="12"/>
      <c r="G25" s="88">
        <f>G26</f>
        <v>747866</v>
      </c>
      <c r="H25" s="73"/>
      <c r="I25" s="73"/>
    </row>
    <row r="26" spans="1:9" ht="36.75">
      <c r="A26" s="101" t="s">
        <v>36</v>
      </c>
      <c r="B26" s="12" t="s">
        <v>13</v>
      </c>
      <c r="C26" s="12" t="s">
        <v>31</v>
      </c>
      <c r="D26" s="16" t="s">
        <v>105</v>
      </c>
      <c r="E26" s="12" t="s">
        <v>37</v>
      </c>
      <c r="F26" s="12"/>
      <c r="G26" s="88">
        <f>G27</f>
        <v>747866</v>
      </c>
      <c r="H26" s="73"/>
      <c r="I26" s="73"/>
    </row>
    <row r="27" spans="1:9" ht="36.75">
      <c r="A27" s="101" t="s">
        <v>36</v>
      </c>
      <c r="B27" s="12" t="s">
        <v>13</v>
      </c>
      <c r="C27" s="12" t="s">
        <v>31</v>
      </c>
      <c r="D27" s="16" t="s">
        <v>105</v>
      </c>
      <c r="E27" s="12" t="s">
        <v>41</v>
      </c>
      <c r="F27" s="12"/>
      <c r="G27" s="88">
        <v>747866</v>
      </c>
      <c r="H27" s="73"/>
      <c r="I27" s="73"/>
    </row>
    <row r="28" spans="1:9">
      <c r="A28" s="83" t="s">
        <v>43</v>
      </c>
      <c r="B28" s="12" t="s">
        <v>13</v>
      </c>
      <c r="C28" s="12" t="s">
        <v>31</v>
      </c>
      <c r="D28" s="16" t="s">
        <v>105</v>
      </c>
      <c r="E28" s="12" t="s">
        <v>26</v>
      </c>
      <c r="F28" s="12"/>
      <c r="G28" s="88">
        <f>G29</f>
        <v>480</v>
      </c>
      <c r="H28" s="73"/>
      <c r="I28" s="73"/>
    </row>
    <row r="29" spans="1:9">
      <c r="A29" s="83" t="s">
        <v>44</v>
      </c>
      <c r="B29" s="12" t="s">
        <v>13</v>
      </c>
      <c r="C29" s="12" t="s">
        <v>31</v>
      </c>
      <c r="D29" s="16" t="s">
        <v>105</v>
      </c>
      <c r="E29" s="12" t="s">
        <v>45</v>
      </c>
      <c r="F29" s="12"/>
      <c r="G29" s="88">
        <v>480</v>
      </c>
      <c r="H29" s="73"/>
      <c r="I29" s="73"/>
    </row>
    <row r="30" spans="1:9" ht="24.75">
      <c r="A30" s="101" t="s">
        <v>213</v>
      </c>
      <c r="B30" s="12" t="s">
        <v>13</v>
      </c>
      <c r="C30" s="12" t="s">
        <v>31</v>
      </c>
      <c r="D30" s="16" t="s">
        <v>196</v>
      </c>
      <c r="E30" s="12"/>
      <c r="F30" s="12"/>
      <c r="G30" s="88">
        <f>G31</f>
        <v>851805</v>
      </c>
      <c r="H30" s="73"/>
      <c r="I30" s="73"/>
    </row>
    <row r="31" spans="1:9" ht="72.75">
      <c r="A31" s="101" t="s">
        <v>197</v>
      </c>
      <c r="B31" s="12" t="s">
        <v>13</v>
      </c>
      <c r="C31" s="12" t="s">
        <v>198</v>
      </c>
      <c r="D31" s="16" t="s">
        <v>196</v>
      </c>
      <c r="E31" s="12" t="s">
        <v>18</v>
      </c>
      <c r="F31" s="12"/>
      <c r="G31" s="88">
        <f>G32</f>
        <v>851805</v>
      </c>
      <c r="H31" s="73"/>
      <c r="I31" s="73"/>
    </row>
    <row r="32" spans="1:9" ht="24.75">
      <c r="A32" s="101" t="s">
        <v>199</v>
      </c>
      <c r="B32" s="12" t="s">
        <v>13</v>
      </c>
      <c r="C32" s="12" t="s">
        <v>31</v>
      </c>
      <c r="D32" s="16" t="s">
        <v>196</v>
      </c>
      <c r="E32" s="12" t="s">
        <v>19</v>
      </c>
      <c r="F32" s="12"/>
      <c r="G32" s="88">
        <f>G33+G34</f>
        <v>851805</v>
      </c>
      <c r="H32" s="73"/>
      <c r="I32" s="73"/>
    </row>
    <row r="33" spans="1:9" ht="24.75">
      <c r="A33" s="101" t="s">
        <v>200</v>
      </c>
      <c r="B33" s="12" t="s">
        <v>49</v>
      </c>
      <c r="C33" s="12" t="s">
        <v>31</v>
      </c>
      <c r="D33" s="16" t="s">
        <v>196</v>
      </c>
      <c r="E33" s="12" t="s">
        <v>191</v>
      </c>
      <c r="F33" s="12"/>
      <c r="G33" s="88">
        <v>654415</v>
      </c>
      <c r="H33" s="73"/>
      <c r="I33" s="73"/>
    </row>
    <row r="34" spans="1:9" ht="48.75">
      <c r="A34" s="102" t="s">
        <v>201</v>
      </c>
      <c r="B34" s="12" t="s">
        <v>13</v>
      </c>
      <c r="C34" s="12" t="s">
        <v>31</v>
      </c>
      <c r="D34" s="16" t="s">
        <v>202</v>
      </c>
      <c r="E34" s="12" t="s">
        <v>192</v>
      </c>
      <c r="F34" s="12"/>
      <c r="G34" s="88">
        <v>197390</v>
      </c>
      <c r="H34" s="73"/>
      <c r="I34" s="73"/>
    </row>
    <row r="35" spans="1:9" ht="24.75">
      <c r="A35" s="101" t="s">
        <v>214</v>
      </c>
      <c r="B35" s="12" t="s">
        <v>13</v>
      </c>
      <c r="C35" s="12" t="s">
        <v>31</v>
      </c>
      <c r="D35" s="16" t="s">
        <v>203</v>
      </c>
      <c r="E35" s="12"/>
      <c r="F35" s="12"/>
      <c r="G35" s="88">
        <f>G36</f>
        <v>1402287</v>
      </c>
      <c r="H35" s="73"/>
      <c r="I35" s="73"/>
    </row>
    <row r="36" spans="1:9" ht="72.75">
      <c r="A36" s="101" t="s">
        <v>197</v>
      </c>
      <c r="B36" s="12" t="s">
        <v>13</v>
      </c>
      <c r="C36" s="12" t="s">
        <v>198</v>
      </c>
      <c r="D36" s="16" t="s">
        <v>203</v>
      </c>
      <c r="E36" s="12" t="s">
        <v>18</v>
      </c>
      <c r="F36" s="12"/>
      <c r="G36" s="88">
        <f>G37</f>
        <v>1402287</v>
      </c>
      <c r="H36" s="73"/>
      <c r="I36" s="73"/>
    </row>
    <row r="37" spans="1:9" ht="24.75">
      <c r="A37" s="101" t="s">
        <v>199</v>
      </c>
      <c r="B37" s="12" t="s">
        <v>13</v>
      </c>
      <c r="C37" s="12" t="s">
        <v>31</v>
      </c>
      <c r="D37" s="16" t="s">
        <v>203</v>
      </c>
      <c r="E37" s="12" t="s">
        <v>19</v>
      </c>
      <c r="F37" s="12"/>
      <c r="G37" s="88">
        <f>G38+G39</f>
        <v>1402287</v>
      </c>
      <c r="H37" s="73"/>
      <c r="I37" s="73"/>
    </row>
    <row r="38" spans="1:9" ht="24.75">
      <c r="A38" s="101" t="s">
        <v>200</v>
      </c>
      <c r="B38" s="12" t="s">
        <v>49</v>
      </c>
      <c r="C38" s="12" t="s">
        <v>31</v>
      </c>
      <c r="D38" s="16" t="s">
        <v>203</v>
      </c>
      <c r="E38" s="12" t="s">
        <v>191</v>
      </c>
      <c r="F38" s="12"/>
      <c r="G38" s="88">
        <v>1077333</v>
      </c>
      <c r="H38" s="73"/>
      <c r="I38" s="73"/>
    </row>
    <row r="39" spans="1:9" ht="48.75">
      <c r="A39" s="102" t="s">
        <v>201</v>
      </c>
      <c r="B39" s="12" t="s">
        <v>13</v>
      </c>
      <c r="C39" s="12" t="s">
        <v>31</v>
      </c>
      <c r="D39" s="16" t="s">
        <v>204</v>
      </c>
      <c r="E39" s="12" t="s">
        <v>192</v>
      </c>
      <c r="F39" s="12"/>
      <c r="G39" s="88">
        <v>324954</v>
      </c>
      <c r="H39" s="73"/>
      <c r="I39" s="73"/>
    </row>
    <row r="40" spans="1:9" ht="36">
      <c r="A40" s="87" t="s">
        <v>106</v>
      </c>
      <c r="B40" s="14" t="s">
        <v>13</v>
      </c>
      <c r="C40" s="15" t="s">
        <v>31</v>
      </c>
      <c r="D40" s="16" t="s">
        <v>107</v>
      </c>
      <c r="E40" s="14" t="s">
        <v>103</v>
      </c>
      <c r="F40" s="18"/>
      <c r="G40" s="103">
        <f>G41</f>
        <v>549545</v>
      </c>
      <c r="H40" s="73"/>
      <c r="I40" s="73"/>
    </row>
    <row r="41" spans="1:9" ht="72">
      <c r="A41" s="87" t="s">
        <v>33</v>
      </c>
      <c r="B41" s="14" t="s">
        <v>13</v>
      </c>
      <c r="C41" s="15" t="s">
        <v>31</v>
      </c>
      <c r="D41" s="16" t="s">
        <v>107</v>
      </c>
      <c r="E41" s="16">
        <v>100</v>
      </c>
      <c r="F41" s="19"/>
      <c r="G41" s="88">
        <f>G42</f>
        <v>549545</v>
      </c>
      <c r="H41" s="73"/>
      <c r="I41" s="73"/>
    </row>
    <row r="42" spans="1:9" ht="24">
      <c r="A42" s="87" t="s">
        <v>21</v>
      </c>
      <c r="B42" s="14" t="s">
        <v>13</v>
      </c>
      <c r="C42" s="15" t="s">
        <v>31</v>
      </c>
      <c r="D42" s="16" t="s">
        <v>107</v>
      </c>
      <c r="E42" s="16">
        <v>120</v>
      </c>
      <c r="F42" s="19"/>
      <c r="G42" s="88">
        <f>G43+G44</f>
        <v>549545</v>
      </c>
      <c r="H42" s="73"/>
      <c r="I42" s="73"/>
    </row>
    <row r="43" spans="1:9" ht="24.75">
      <c r="A43" s="101" t="s">
        <v>200</v>
      </c>
      <c r="B43" s="14" t="s">
        <v>13</v>
      </c>
      <c r="C43" s="15" t="s">
        <v>31</v>
      </c>
      <c r="D43" s="16" t="s">
        <v>107</v>
      </c>
      <c r="E43" s="16">
        <v>121</v>
      </c>
      <c r="F43" s="19"/>
      <c r="G43" s="88">
        <v>422198</v>
      </c>
      <c r="H43" s="73"/>
      <c r="I43" s="73"/>
    </row>
    <row r="44" spans="1:9" ht="49.5" thickBot="1">
      <c r="A44" s="104" t="s">
        <v>201</v>
      </c>
      <c r="B44" s="90" t="s">
        <v>13</v>
      </c>
      <c r="C44" s="91" t="s">
        <v>31</v>
      </c>
      <c r="D44" s="92" t="s">
        <v>107</v>
      </c>
      <c r="E44" s="92">
        <v>129</v>
      </c>
      <c r="F44" s="105"/>
      <c r="G44" s="94">
        <v>127347</v>
      </c>
      <c r="H44" s="73"/>
      <c r="I44" s="73"/>
    </row>
    <row r="45" spans="1:9">
      <c r="A45" s="80" t="s">
        <v>24</v>
      </c>
      <c r="B45" s="81" t="s">
        <v>13</v>
      </c>
      <c r="C45" s="81" t="s">
        <v>25</v>
      </c>
      <c r="D45" s="81"/>
      <c r="E45" s="81"/>
      <c r="F45" s="81"/>
      <c r="G45" s="106">
        <f>G46</f>
        <v>11000</v>
      </c>
      <c r="H45" s="73"/>
      <c r="I45" s="73"/>
    </row>
    <row r="46" spans="1:9">
      <c r="A46" s="87" t="s">
        <v>108</v>
      </c>
      <c r="B46" s="14" t="s">
        <v>13</v>
      </c>
      <c r="C46" s="15" t="s">
        <v>25</v>
      </c>
      <c r="D46" s="16" t="s">
        <v>109</v>
      </c>
      <c r="E46" s="14" t="s">
        <v>26</v>
      </c>
      <c r="F46" s="12"/>
      <c r="G46" s="88">
        <f t="shared" ref="G46" si="1">G47</f>
        <v>11000</v>
      </c>
      <c r="H46" s="73"/>
      <c r="I46" s="73"/>
    </row>
    <row r="47" spans="1:9" ht="16.5" thickBot="1">
      <c r="A47" s="89" t="s">
        <v>43</v>
      </c>
      <c r="B47" s="90" t="s">
        <v>13</v>
      </c>
      <c r="C47" s="91" t="s">
        <v>25</v>
      </c>
      <c r="D47" s="92" t="s">
        <v>109</v>
      </c>
      <c r="E47" s="92">
        <v>870</v>
      </c>
      <c r="F47" s="93"/>
      <c r="G47" s="94">
        <v>11000</v>
      </c>
      <c r="H47" s="73"/>
      <c r="I47" s="73"/>
    </row>
    <row r="48" spans="1:9" hidden="1">
      <c r="A48" s="107" t="s">
        <v>27</v>
      </c>
      <c r="B48" s="108" t="s">
        <v>13</v>
      </c>
      <c r="C48" s="109" t="s">
        <v>25</v>
      </c>
      <c r="D48" s="97" t="s">
        <v>109</v>
      </c>
      <c r="E48" s="97">
        <v>870</v>
      </c>
      <c r="F48" s="96" t="s">
        <v>29</v>
      </c>
      <c r="G48" s="98">
        <v>9100</v>
      </c>
      <c r="H48" s="73"/>
      <c r="I48" s="73"/>
    </row>
    <row r="49" spans="1:9">
      <c r="A49" s="80" t="s">
        <v>46</v>
      </c>
      <c r="B49" s="81" t="s">
        <v>13</v>
      </c>
      <c r="C49" s="81" t="s">
        <v>47</v>
      </c>
      <c r="D49" s="81"/>
      <c r="E49" s="81"/>
      <c r="F49" s="81"/>
      <c r="G49" s="110">
        <f t="shared" ref="G49:G51" si="2">G50</f>
        <v>201000</v>
      </c>
      <c r="H49" s="73"/>
      <c r="I49" s="73"/>
    </row>
    <row r="50" spans="1:9" ht="48">
      <c r="A50" s="83" t="s">
        <v>16</v>
      </c>
      <c r="B50" s="14" t="s">
        <v>13</v>
      </c>
      <c r="C50" s="15" t="s">
        <v>47</v>
      </c>
      <c r="D50" s="16" t="s">
        <v>97</v>
      </c>
      <c r="E50" s="16"/>
      <c r="F50" s="12"/>
      <c r="G50" s="88">
        <f t="shared" si="2"/>
        <v>201000</v>
      </c>
      <c r="H50" s="73"/>
      <c r="I50" s="73"/>
    </row>
    <row r="51" spans="1:9" ht="72">
      <c r="A51" s="100" t="s">
        <v>215</v>
      </c>
      <c r="B51" s="14" t="s">
        <v>13</v>
      </c>
      <c r="C51" s="15" t="s">
        <v>47</v>
      </c>
      <c r="D51" s="16" t="s">
        <v>100</v>
      </c>
      <c r="E51" s="16"/>
      <c r="F51" s="20"/>
      <c r="G51" s="99">
        <f t="shared" si="2"/>
        <v>201000</v>
      </c>
      <c r="H51" s="69"/>
      <c r="I51" s="69"/>
    </row>
    <row r="52" spans="1:9" ht="36.75">
      <c r="A52" s="101" t="s">
        <v>48</v>
      </c>
      <c r="B52" s="14" t="s">
        <v>13</v>
      </c>
      <c r="C52" s="15" t="s">
        <v>47</v>
      </c>
      <c r="D52" s="16" t="s">
        <v>110</v>
      </c>
      <c r="E52" s="14" t="s">
        <v>103</v>
      </c>
      <c r="F52" s="20"/>
      <c r="G52" s="99">
        <f>G53+G56</f>
        <v>201000</v>
      </c>
      <c r="H52" s="69"/>
      <c r="I52" s="69"/>
    </row>
    <row r="53" spans="1:9" ht="24.75">
      <c r="A53" s="101" t="s">
        <v>34</v>
      </c>
      <c r="B53" s="14" t="s">
        <v>13</v>
      </c>
      <c r="C53" s="15" t="s">
        <v>47</v>
      </c>
      <c r="D53" s="16" t="s">
        <v>110</v>
      </c>
      <c r="E53" s="16">
        <v>200</v>
      </c>
      <c r="F53" s="20"/>
      <c r="G53" s="88">
        <f>G54</f>
        <v>200000</v>
      </c>
      <c r="H53" s="73"/>
      <c r="I53" s="73"/>
    </row>
    <row r="54" spans="1:9" ht="36.75">
      <c r="A54" s="101" t="s">
        <v>36</v>
      </c>
      <c r="B54" s="14" t="s">
        <v>13</v>
      </c>
      <c r="C54" s="15" t="s">
        <v>47</v>
      </c>
      <c r="D54" s="16" t="s">
        <v>110</v>
      </c>
      <c r="E54" s="16">
        <v>240</v>
      </c>
      <c r="F54" s="20"/>
      <c r="G54" s="88">
        <f>G55</f>
        <v>200000</v>
      </c>
      <c r="H54" s="73"/>
      <c r="I54" s="73"/>
    </row>
    <row r="55" spans="1:9" ht="36.75">
      <c r="A55" s="101" t="s">
        <v>36</v>
      </c>
      <c r="B55" s="14" t="s">
        <v>13</v>
      </c>
      <c r="C55" s="15" t="s">
        <v>47</v>
      </c>
      <c r="D55" s="16" t="s">
        <v>110</v>
      </c>
      <c r="E55" s="16">
        <v>244</v>
      </c>
      <c r="F55" s="20"/>
      <c r="G55" s="88">
        <v>200000</v>
      </c>
      <c r="H55" s="73"/>
      <c r="I55" s="73"/>
    </row>
    <row r="56" spans="1:9" ht="36.75">
      <c r="A56" s="101" t="s">
        <v>36</v>
      </c>
      <c r="B56" s="20" t="s">
        <v>49</v>
      </c>
      <c r="C56" s="20" t="s">
        <v>47</v>
      </c>
      <c r="D56" s="16" t="s">
        <v>110</v>
      </c>
      <c r="E56" s="20" t="s">
        <v>26</v>
      </c>
      <c r="F56" s="20"/>
      <c r="G56" s="88">
        <f>G57</f>
        <v>1000</v>
      </c>
      <c r="H56" s="73"/>
      <c r="I56" s="73"/>
    </row>
    <row r="57" spans="1:9">
      <c r="A57" s="83" t="s">
        <v>28</v>
      </c>
      <c r="B57" s="20" t="s">
        <v>49</v>
      </c>
      <c r="C57" s="20" t="s">
        <v>47</v>
      </c>
      <c r="D57" s="16" t="s">
        <v>110</v>
      </c>
      <c r="E57" s="20" t="s">
        <v>45</v>
      </c>
      <c r="F57" s="20" t="s">
        <v>29</v>
      </c>
      <c r="G57" s="88">
        <v>1000</v>
      </c>
      <c r="H57" s="73"/>
      <c r="I57" s="73"/>
    </row>
    <row r="58" spans="1:9" ht="16.5" thickBot="1">
      <c r="A58" s="113" t="s">
        <v>28</v>
      </c>
      <c r="B58" s="114" t="s">
        <v>49</v>
      </c>
      <c r="C58" s="114" t="s">
        <v>47</v>
      </c>
      <c r="D58" s="115" t="s">
        <v>110</v>
      </c>
      <c r="E58" s="114" t="s">
        <v>243</v>
      </c>
      <c r="F58" s="114" t="s">
        <v>29</v>
      </c>
      <c r="G58" s="116">
        <v>1000</v>
      </c>
      <c r="H58" s="73"/>
      <c r="I58" s="73"/>
    </row>
    <row r="59" spans="1:9">
      <c r="A59" s="80" t="s">
        <v>50</v>
      </c>
      <c r="B59" s="81" t="s">
        <v>13</v>
      </c>
      <c r="C59" s="81" t="s">
        <v>51</v>
      </c>
      <c r="D59" s="81"/>
      <c r="E59" s="81"/>
      <c r="F59" s="81"/>
      <c r="G59" s="152">
        <f t="shared" ref="G59:G61" si="3">G60</f>
        <v>108300</v>
      </c>
      <c r="H59" s="73"/>
      <c r="I59" s="73"/>
    </row>
    <row r="60" spans="1:9">
      <c r="A60" s="83" t="s">
        <v>52</v>
      </c>
      <c r="B60" s="11" t="s">
        <v>13</v>
      </c>
      <c r="C60" s="11" t="s">
        <v>53</v>
      </c>
      <c r="D60" s="16"/>
      <c r="E60" s="12"/>
      <c r="F60" s="12"/>
      <c r="G60" s="148">
        <f t="shared" si="3"/>
        <v>108300</v>
      </c>
      <c r="H60" s="73"/>
      <c r="I60" s="73"/>
    </row>
    <row r="61" spans="1:9" ht="24">
      <c r="A61" s="149" t="s">
        <v>111</v>
      </c>
      <c r="B61" s="14" t="s">
        <v>112</v>
      </c>
      <c r="C61" s="15" t="s">
        <v>53</v>
      </c>
      <c r="D61" s="16" t="s">
        <v>113</v>
      </c>
      <c r="E61" s="12"/>
      <c r="F61" s="12"/>
      <c r="G61" s="88">
        <f t="shared" si="3"/>
        <v>108300</v>
      </c>
      <c r="H61" s="73"/>
      <c r="I61" s="73"/>
    </row>
    <row r="62" spans="1:9" ht="36.75">
      <c r="A62" s="101" t="s">
        <v>54</v>
      </c>
      <c r="B62" s="12" t="s">
        <v>13</v>
      </c>
      <c r="C62" s="12" t="s">
        <v>53</v>
      </c>
      <c r="D62" s="12" t="s">
        <v>114</v>
      </c>
      <c r="E62" s="12" t="s">
        <v>103</v>
      </c>
      <c r="F62" s="12"/>
      <c r="G62" s="88">
        <f>G63+G67</f>
        <v>108300</v>
      </c>
      <c r="H62" s="73"/>
      <c r="I62" s="73"/>
    </row>
    <row r="63" spans="1:9" ht="72">
      <c r="A63" s="83" t="s">
        <v>17</v>
      </c>
      <c r="B63" s="12" t="s">
        <v>13</v>
      </c>
      <c r="C63" s="12" t="s">
        <v>53</v>
      </c>
      <c r="D63" s="12" t="s">
        <v>114</v>
      </c>
      <c r="E63" s="12" t="s">
        <v>18</v>
      </c>
      <c r="F63" s="12"/>
      <c r="G63" s="88">
        <f>G64</f>
        <v>82378</v>
      </c>
      <c r="H63" s="73"/>
      <c r="I63" s="73"/>
    </row>
    <row r="64" spans="1:9" ht="24.75">
      <c r="A64" s="101" t="s">
        <v>21</v>
      </c>
      <c r="B64" s="12" t="s">
        <v>13</v>
      </c>
      <c r="C64" s="12" t="s">
        <v>53</v>
      </c>
      <c r="D64" s="12" t="s">
        <v>114</v>
      </c>
      <c r="E64" s="12" t="s">
        <v>19</v>
      </c>
      <c r="F64" s="12"/>
      <c r="G64" s="88">
        <f>G65+G66</f>
        <v>82378</v>
      </c>
      <c r="H64" s="73"/>
      <c r="I64" s="73"/>
    </row>
    <row r="65" spans="1:9" ht="24.75">
      <c r="A65" s="101" t="s">
        <v>200</v>
      </c>
      <c r="B65" s="12" t="s">
        <v>13</v>
      </c>
      <c r="C65" s="12" t="s">
        <v>53</v>
      </c>
      <c r="D65" s="12" t="s">
        <v>114</v>
      </c>
      <c r="E65" s="12" t="s">
        <v>191</v>
      </c>
      <c r="F65" s="12"/>
      <c r="G65" s="88">
        <v>63270</v>
      </c>
      <c r="H65" s="73"/>
      <c r="I65" s="73"/>
    </row>
    <row r="66" spans="1:9" ht="48.75">
      <c r="A66" s="101" t="s">
        <v>201</v>
      </c>
      <c r="B66" s="12" t="s">
        <v>13</v>
      </c>
      <c r="C66" s="12" t="s">
        <v>53</v>
      </c>
      <c r="D66" s="12" t="s">
        <v>114</v>
      </c>
      <c r="E66" s="12" t="s">
        <v>192</v>
      </c>
      <c r="F66" s="12"/>
      <c r="G66" s="88">
        <v>19108</v>
      </c>
      <c r="H66" s="73"/>
      <c r="I66" s="73"/>
    </row>
    <row r="67" spans="1:9" ht="24.75">
      <c r="A67" s="101" t="s">
        <v>34</v>
      </c>
      <c r="B67" s="12" t="s">
        <v>13</v>
      </c>
      <c r="C67" s="12" t="s">
        <v>53</v>
      </c>
      <c r="D67" s="12" t="s">
        <v>114</v>
      </c>
      <c r="E67" s="12" t="s">
        <v>35</v>
      </c>
      <c r="F67" s="12"/>
      <c r="G67" s="88">
        <f>G68</f>
        <v>25922</v>
      </c>
      <c r="H67" s="73"/>
      <c r="I67" s="73"/>
    </row>
    <row r="68" spans="1:9" ht="36.75">
      <c r="A68" s="101" t="s">
        <v>36</v>
      </c>
      <c r="B68" s="12" t="s">
        <v>13</v>
      </c>
      <c r="C68" s="12" t="s">
        <v>53</v>
      </c>
      <c r="D68" s="12" t="s">
        <v>114</v>
      </c>
      <c r="E68" s="12" t="s">
        <v>37</v>
      </c>
      <c r="F68" s="12"/>
      <c r="G68" s="88">
        <f>G69</f>
        <v>25922</v>
      </c>
      <c r="H68" s="73"/>
      <c r="I68" s="73"/>
    </row>
    <row r="69" spans="1:9" ht="37.5" thickBot="1">
      <c r="A69" s="104" t="s">
        <v>36</v>
      </c>
      <c r="B69" s="93" t="s">
        <v>13</v>
      </c>
      <c r="C69" s="93" t="s">
        <v>53</v>
      </c>
      <c r="D69" s="93" t="s">
        <v>114</v>
      </c>
      <c r="E69" s="93" t="s">
        <v>41</v>
      </c>
      <c r="F69" s="93"/>
      <c r="G69" s="94">
        <v>25922</v>
      </c>
      <c r="H69" s="73"/>
      <c r="I69" s="73"/>
    </row>
    <row r="70" spans="1:9" ht="36" customHeight="1">
      <c r="A70" s="80" t="s">
        <v>55</v>
      </c>
      <c r="B70" s="81" t="s">
        <v>13</v>
      </c>
      <c r="C70" s="81" t="s">
        <v>56</v>
      </c>
      <c r="D70" s="81"/>
      <c r="E70" s="81"/>
      <c r="F70" s="81"/>
      <c r="G70" s="151">
        <f>G71</f>
        <v>621725</v>
      </c>
      <c r="H70" s="69"/>
      <c r="I70" s="69"/>
    </row>
    <row r="71" spans="1:9" ht="48.75">
      <c r="A71" s="144" t="s">
        <v>57</v>
      </c>
      <c r="B71" s="11" t="s">
        <v>13</v>
      </c>
      <c r="C71" s="11" t="s">
        <v>58</v>
      </c>
      <c r="D71" s="12"/>
      <c r="E71" s="12"/>
      <c r="F71" s="12"/>
      <c r="G71" s="145">
        <f>G72</f>
        <v>621725</v>
      </c>
      <c r="H71" s="69"/>
      <c r="I71" s="69"/>
    </row>
    <row r="72" spans="1:9" ht="36">
      <c r="A72" s="83" t="s">
        <v>59</v>
      </c>
      <c r="B72" s="12" t="s">
        <v>13</v>
      </c>
      <c r="C72" s="12" t="s">
        <v>58</v>
      </c>
      <c r="D72" s="12" t="s">
        <v>115</v>
      </c>
      <c r="E72" s="12"/>
      <c r="F72" s="12"/>
      <c r="G72" s="99">
        <f>G73</f>
        <v>621725</v>
      </c>
      <c r="H72" s="69"/>
      <c r="I72" s="69"/>
    </row>
    <row r="73" spans="1:9" ht="36">
      <c r="A73" s="146" t="s">
        <v>116</v>
      </c>
      <c r="B73" s="66" t="s">
        <v>13</v>
      </c>
      <c r="C73" s="66" t="s">
        <v>58</v>
      </c>
      <c r="D73" s="66" t="s">
        <v>117</v>
      </c>
      <c r="E73" s="12" t="s">
        <v>103</v>
      </c>
      <c r="F73" s="12"/>
      <c r="G73" s="99">
        <f>G74+G78+G107</f>
        <v>621725</v>
      </c>
      <c r="H73" s="69"/>
      <c r="I73" s="69"/>
    </row>
    <row r="74" spans="1:9" ht="24">
      <c r="A74" s="83" t="s">
        <v>118</v>
      </c>
      <c r="B74" s="12" t="s">
        <v>13</v>
      </c>
      <c r="C74" s="12" t="s">
        <v>58</v>
      </c>
      <c r="D74" s="12" t="s">
        <v>119</v>
      </c>
      <c r="E74" s="12"/>
      <c r="F74" s="12"/>
      <c r="G74" s="99">
        <f>G75</f>
        <v>306725</v>
      </c>
      <c r="H74" s="69"/>
      <c r="I74" s="69"/>
    </row>
    <row r="75" spans="1:9" ht="24">
      <c r="A75" s="83" t="s">
        <v>34</v>
      </c>
      <c r="B75" s="12" t="s">
        <v>13</v>
      </c>
      <c r="C75" s="12" t="s">
        <v>58</v>
      </c>
      <c r="D75" s="12" t="s">
        <v>119</v>
      </c>
      <c r="E75" s="12" t="s">
        <v>35</v>
      </c>
      <c r="F75" s="12"/>
      <c r="G75" s="88">
        <f>G76</f>
        <v>306725</v>
      </c>
      <c r="H75" s="73"/>
      <c r="I75" s="73"/>
    </row>
    <row r="76" spans="1:9" ht="46.5" customHeight="1">
      <c r="A76" s="101" t="s">
        <v>36</v>
      </c>
      <c r="B76" s="12" t="s">
        <v>13</v>
      </c>
      <c r="C76" s="12" t="s">
        <v>58</v>
      </c>
      <c r="D76" s="12" t="s">
        <v>119</v>
      </c>
      <c r="E76" s="20" t="s">
        <v>37</v>
      </c>
      <c r="F76" s="20"/>
      <c r="G76" s="88">
        <f>G77</f>
        <v>306725</v>
      </c>
      <c r="H76" s="73"/>
      <c r="I76" s="73"/>
    </row>
    <row r="77" spans="1:9" ht="46.5" customHeight="1">
      <c r="A77" s="101" t="s">
        <v>36</v>
      </c>
      <c r="B77" s="12" t="s">
        <v>13</v>
      </c>
      <c r="C77" s="12" t="s">
        <v>58</v>
      </c>
      <c r="D77" s="12" t="s">
        <v>119</v>
      </c>
      <c r="E77" s="20" t="s">
        <v>41</v>
      </c>
      <c r="F77" s="20"/>
      <c r="G77" s="88">
        <v>306725</v>
      </c>
      <c r="H77" s="73"/>
      <c r="I77" s="73"/>
    </row>
    <row r="78" spans="1:9">
      <c r="A78" s="83" t="s">
        <v>251</v>
      </c>
      <c r="B78" s="12" t="s">
        <v>13</v>
      </c>
      <c r="C78" s="12" t="s">
        <v>58</v>
      </c>
      <c r="D78" s="12" t="s">
        <v>120</v>
      </c>
      <c r="E78" s="12" t="s">
        <v>103</v>
      </c>
      <c r="F78" s="20"/>
      <c r="G78" s="88">
        <f t="shared" ref="G78" si="4">G79</f>
        <v>215000</v>
      </c>
      <c r="H78" s="73"/>
      <c r="I78" s="73"/>
    </row>
    <row r="79" spans="1:9" ht="24">
      <c r="A79" s="83" t="s">
        <v>34</v>
      </c>
      <c r="B79" s="12" t="s">
        <v>13</v>
      </c>
      <c r="C79" s="12" t="s">
        <v>58</v>
      </c>
      <c r="D79" s="12" t="s">
        <v>120</v>
      </c>
      <c r="E79" s="12" t="s">
        <v>35</v>
      </c>
      <c r="F79" s="20"/>
      <c r="G79" s="88">
        <f>G81</f>
        <v>215000</v>
      </c>
      <c r="H79" s="73"/>
      <c r="I79" s="73"/>
    </row>
    <row r="80" spans="1:9" ht="36.75" customHeight="1">
      <c r="A80" s="101" t="s">
        <v>36</v>
      </c>
      <c r="B80" s="12" t="s">
        <v>13</v>
      </c>
      <c r="C80" s="12" t="s">
        <v>58</v>
      </c>
      <c r="D80" s="12" t="s">
        <v>120</v>
      </c>
      <c r="E80" s="20" t="s">
        <v>37</v>
      </c>
      <c r="F80" s="20"/>
      <c r="G80" s="88">
        <v>215000</v>
      </c>
      <c r="H80" s="73"/>
      <c r="I80" s="73"/>
    </row>
    <row r="81" spans="1:11" ht="36.75" customHeight="1">
      <c r="A81" s="101" t="s">
        <v>36</v>
      </c>
      <c r="B81" s="12" t="s">
        <v>13</v>
      </c>
      <c r="C81" s="12" t="s">
        <v>58</v>
      </c>
      <c r="D81" s="12" t="s">
        <v>120</v>
      </c>
      <c r="E81" s="20" t="s">
        <v>41</v>
      </c>
      <c r="F81" s="20"/>
      <c r="G81" s="88">
        <v>215000</v>
      </c>
      <c r="H81" s="73"/>
      <c r="I81" s="73"/>
    </row>
    <row r="82" spans="1:11" s="21" customFormat="1" ht="31.5" hidden="1" customHeight="1">
      <c r="A82" s="147" t="s">
        <v>60</v>
      </c>
      <c r="B82" s="11" t="s">
        <v>13</v>
      </c>
      <c r="C82" s="11" t="s">
        <v>61</v>
      </c>
      <c r="D82" s="11"/>
      <c r="E82" s="11"/>
      <c r="F82" s="11"/>
      <c r="G82" s="148">
        <f t="shared" ref="G82:G88" si="5">G83</f>
        <v>0</v>
      </c>
      <c r="H82" s="74"/>
      <c r="I82" s="74"/>
      <c r="J82" s="75"/>
      <c r="K82" s="75"/>
    </row>
    <row r="83" spans="1:11" s="21" customFormat="1" ht="26.25" hidden="1" customHeight="1">
      <c r="A83" s="83" t="s">
        <v>62</v>
      </c>
      <c r="B83" s="12" t="s">
        <v>13</v>
      </c>
      <c r="C83" s="12" t="s">
        <v>63</v>
      </c>
      <c r="D83" s="12"/>
      <c r="E83" s="12"/>
      <c r="F83" s="12"/>
      <c r="G83" s="88">
        <f t="shared" si="5"/>
        <v>0</v>
      </c>
      <c r="H83" s="74"/>
      <c r="I83" s="74"/>
      <c r="J83" s="75"/>
      <c r="K83" s="75"/>
    </row>
    <row r="84" spans="1:11" s="21" customFormat="1" ht="32.25" hidden="1" customHeight="1">
      <c r="A84" s="83" t="s">
        <v>121</v>
      </c>
      <c r="B84" s="12" t="s">
        <v>13</v>
      </c>
      <c r="C84" s="12" t="s">
        <v>63</v>
      </c>
      <c r="D84" s="12" t="s">
        <v>122</v>
      </c>
      <c r="E84" s="12"/>
      <c r="F84" s="12"/>
      <c r="G84" s="88">
        <f t="shared" si="5"/>
        <v>0</v>
      </c>
      <c r="H84" s="74"/>
      <c r="I84" s="74"/>
      <c r="J84" s="75"/>
      <c r="K84" s="75"/>
    </row>
    <row r="85" spans="1:11" s="21" customFormat="1" ht="39.75" hidden="1" customHeight="1">
      <c r="A85" s="87" t="s">
        <v>123</v>
      </c>
      <c r="B85" s="12" t="s">
        <v>49</v>
      </c>
      <c r="C85" s="12" t="s">
        <v>63</v>
      </c>
      <c r="D85" s="12" t="s">
        <v>124</v>
      </c>
      <c r="E85" s="20" t="s">
        <v>103</v>
      </c>
      <c r="F85" s="20"/>
      <c r="G85" s="88">
        <f>G86+G102</f>
        <v>0</v>
      </c>
      <c r="H85" s="74"/>
      <c r="I85" s="74"/>
      <c r="J85" s="75"/>
      <c r="K85" s="75"/>
    </row>
    <row r="86" spans="1:11" s="21" customFormat="1" ht="24" hidden="1" customHeight="1">
      <c r="A86" s="149" t="s">
        <v>125</v>
      </c>
      <c r="B86" s="14" t="s">
        <v>13</v>
      </c>
      <c r="C86" s="15" t="s">
        <v>63</v>
      </c>
      <c r="D86" s="16" t="s">
        <v>124</v>
      </c>
      <c r="E86" s="20"/>
      <c r="F86" s="20"/>
      <c r="G86" s="88">
        <f>G87+G92+G98</f>
        <v>0</v>
      </c>
      <c r="H86" s="74"/>
      <c r="I86" s="74"/>
      <c r="J86" s="75"/>
      <c r="K86" s="75"/>
    </row>
    <row r="87" spans="1:11" s="21" customFormat="1" ht="16.5" hidden="1" customHeight="1">
      <c r="A87" s="119" t="s">
        <v>126</v>
      </c>
      <c r="B87" s="12" t="s">
        <v>49</v>
      </c>
      <c r="C87" s="12" t="s">
        <v>63</v>
      </c>
      <c r="D87" s="12" t="s">
        <v>127</v>
      </c>
      <c r="E87" s="20" t="s">
        <v>35</v>
      </c>
      <c r="F87" s="20"/>
      <c r="G87" s="88">
        <f>G88</f>
        <v>0</v>
      </c>
      <c r="H87" s="74"/>
      <c r="I87" s="74"/>
      <c r="J87" s="75"/>
      <c r="K87" s="75"/>
    </row>
    <row r="88" spans="1:11" ht="26.25" hidden="1" customHeight="1">
      <c r="A88" s="101" t="s">
        <v>34</v>
      </c>
      <c r="B88" s="12" t="s">
        <v>13</v>
      </c>
      <c r="C88" s="12" t="s">
        <v>63</v>
      </c>
      <c r="D88" s="12" t="s">
        <v>127</v>
      </c>
      <c r="E88" s="20" t="s">
        <v>37</v>
      </c>
      <c r="F88" s="20"/>
      <c r="G88" s="88">
        <f t="shared" si="5"/>
        <v>0</v>
      </c>
      <c r="H88" s="73"/>
      <c r="I88" s="73"/>
    </row>
    <row r="89" spans="1:11" ht="40.5" hidden="1" customHeight="1">
      <c r="A89" s="101" t="s">
        <v>36</v>
      </c>
      <c r="B89" s="12" t="s">
        <v>13</v>
      </c>
      <c r="C89" s="12" t="s">
        <v>63</v>
      </c>
      <c r="D89" s="12" t="s">
        <v>127</v>
      </c>
      <c r="E89" s="20" t="s">
        <v>41</v>
      </c>
      <c r="F89" s="20"/>
      <c r="G89" s="88">
        <f>G90+G91</f>
        <v>0</v>
      </c>
      <c r="H89" s="73"/>
      <c r="I89" s="73"/>
    </row>
    <row r="90" spans="1:11" ht="18.75" hidden="1" customHeight="1">
      <c r="A90" s="83" t="s">
        <v>39</v>
      </c>
      <c r="B90" s="12" t="s">
        <v>13</v>
      </c>
      <c r="C90" s="12" t="s">
        <v>63</v>
      </c>
      <c r="D90" s="12" t="s">
        <v>127</v>
      </c>
      <c r="E90" s="20" t="s">
        <v>41</v>
      </c>
      <c r="F90" s="20" t="s">
        <v>40</v>
      </c>
      <c r="G90" s="88">
        <v>0</v>
      </c>
      <c r="H90" s="73"/>
      <c r="I90" s="73"/>
    </row>
    <row r="91" spans="1:11" ht="18" hidden="1" customHeight="1">
      <c r="A91" s="83" t="s">
        <v>22</v>
      </c>
      <c r="B91" s="12" t="s">
        <v>13</v>
      </c>
      <c r="C91" s="12" t="s">
        <v>63</v>
      </c>
      <c r="D91" s="12" t="s">
        <v>127</v>
      </c>
      <c r="E91" s="20" t="s">
        <v>41</v>
      </c>
      <c r="F91" s="20" t="s">
        <v>23</v>
      </c>
      <c r="G91" s="88">
        <v>0</v>
      </c>
      <c r="H91" s="73"/>
      <c r="I91" s="73"/>
    </row>
    <row r="92" spans="1:11" ht="35.25" hidden="1" customHeight="1">
      <c r="A92" s="119" t="s">
        <v>128</v>
      </c>
      <c r="B92" s="12" t="s">
        <v>13</v>
      </c>
      <c r="C92" s="12" t="s">
        <v>63</v>
      </c>
      <c r="D92" s="12" t="s">
        <v>129</v>
      </c>
      <c r="E92" s="22"/>
      <c r="F92" s="20"/>
      <c r="G92" s="88">
        <f t="shared" ref="G92:G94" si="6">G93</f>
        <v>0</v>
      </c>
      <c r="H92" s="73"/>
      <c r="I92" s="73"/>
    </row>
    <row r="93" spans="1:11" ht="30.75" hidden="1" customHeight="1">
      <c r="A93" s="119" t="s">
        <v>34</v>
      </c>
      <c r="B93" s="12" t="s">
        <v>13</v>
      </c>
      <c r="C93" s="12" t="s">
        <v>63</v>
      </c>
      <c r="D93" s="12" t="s">
        <v>129</v>
      </c>
      <c r="E93" s="22" t="s">
        <v>35</v>
      </c>
      <c r="F93" s="20"/>
      <c r="G93" s="88">
        <f t="shared" si="6"/>
        <v>0</v>
      </c>
      <c r="H93" s="73"/>
      <c r="I93" s="73"/>
    </row>
    <row r="94" spans="1:11" ht="36" hidden="1" customHeight="1">
      <c r="A94" s="119" t="s">
        <v>36</v>
      </c>
      <c r="B94" s="12" t="s">
        <v>13</v>
      </c>
      <c r="C94" s="12" t="s">
        <v>63</v>
      </c>
      <c r="D94" s="12" t="s">
        <v>129</v>
      </c>
      <c r="E94" s="22" t="s">
        <v>37</v>
      </c>
      <c r="F94" s="20"/>
      <c r="G94" s="88">
        <f t="shared" si="6"/>
        <v>0</v>
      </c>
      <c r="H94" s="73"/>
      <c r="I94" s="73"/>
    </row>
    <row r="95" spans="1:11" ht="38.25" hidden="1" customHeight="1">
      <c r="A95" s="83" t="s">
        <v>39</v>
      </c>
      <c r="B95" s="12" t="s">
        <v>13</v>
      </c>
      <c r="C95" s="12" t="s">
        <v>63</v>
      </c>
      <c r="D95" s="12" t="s">
        <v>129</v>
      </c>
      <c r="E95" s="20" t="s">
        <v>41</v>
      </c>
      <c r="F95" s="20" t="s">
        <v>40</v>
      </c>
      <c r="G95" s="88">
        <v>0</v>
      </c>
      <c r="H95" s="73"/>
      <c r="I95" s="73"/>
    </row>
    <row r="96" spans="1:11" ht="33.75" hidden="1" customHeight="1">
      <c r="A96" s="83" t="s">
        <v>22</v>
      </c>
      <c r="B96" s="12" t="s">
        <v>13</v>
      </c>
      <c r="C96" s="12" t="s">
        <v>63</v>
      </c>
      <c r="D96" s="12" t="s">
        <v>178</v>
      </c>
      <c r="E96" s="20" t="s">
        <v>41</v>
      </c>
      <c r="F96" s="20" t="s">
        <v>23</v>
      </c>
      <c r="G96" s="88"/>
      <c r="H96" s="73"/>
      <c r="I96" s="73"/>
    </row>
    <row r="97" spans="1:11" ht="37.5" hidden="1" customHeight="1">
      <c r="A97" s="83" t="s">
        <v>39</v>
      </c>
      <c r="B97" s="12" t="s">
        <v>13</v>
      </c>
      <c r="C97" s="12" t="s">
        <v>63</v>
      </c>
      <c r="D97" s="12" t="s">
        <v>178</v>
      </c>
      <c r="E97" s="20" t="s">
        <v>41</v>
      </c>
      <c r="F97" s="20" t="s">
        <v>40</v>
      </c>
      <c r="G97" s="88"/>
      <c r="H97" s="73"/>
      <c r="I97" s="73"/>
    </row>
    <row r="98" spans="1:11" ht="29.25" hidden="1" customHeight="1">
      <c r="A98" s="83" t="s">
        <v>130</v>
      </c>
      <c r="B98" s="12" t="s">
        <v>13</v>
      </c>
      <c r="C98" s="12" t="s">
        <v>63</v>
      </c>
      <c r="D98" s="12" t="s">
        <v>131</v>
      </c>
      <c r="E98" s="20"/>
      <c r="F98" s="20"/>
      <c r="G98" s="88">
        <f t="shared" ref="G98:G100" si="7">G99</f>
        <v>0</v>
      </c>
      <c r="H98" s="73"/>
      <c r="I98" s="73"/>
    </row>
    <row r="99" spans="1:11" ht="30" hidden="1" customHeight="1">
      <c r="A99" s="119" t="s">
        <v>34</v>
      </c>
      <c r="B99" s="12" t="s">
        <v>13</v>
      </c>
      <c r="C99" s="12" t="s">
        <v>63</v>
      </c>
      <c r="D99" s="12" t="s">
        <v>131</v>
      </c>
      <c r="E99" s="22" t="s">
        <v>35</v>
      </c>
      <c r="F99" s="20"/>
      <c r="G99" s="88">
        <f t="shared" si="7"/>
        <v>0</v>
      </c>
      <c r="H99" s="73"/>
      <c r="I99" s="73"/>
    </row>
    <row r="100" spans="1:11" ht="30.75" hidden="1" customHeight="1">
      <c r="A100" s="119" t="s">
        <v>36</v>
      </c>
      <c r="B100" s="12" t="s">
        <v>13</v>
      </c>
      <c r="C100" s="12" t="s">
        <v>63</v>
      </c>
      <c r="D100" s="12" t="s">
        <v>131</v>
      </c>
      <c r="E100" s="22" t="s">
        <v>37</v>
      </c>
      <c r="F100" s="20"/>
      <c r="G100" s="88">
        <f t="shared" si="7"/>
        <v>0</v>
      </c>
      <c r="H100" s="73"/>
      <c r="I100" s="73"/>
    </row>
    <row r="101" spans="1:11" ht="27" hidden="1" customHeight="1">
      <c r="A101" s="83" t="s">
        <v>22</v>
      </c>
      <c r="B101" s="12" t="s">
        <v>13</v>
      </c>
      <c r="C101" s="12" t="s">
        <v>63</v>
      </c>
      <c r="D101" s="12" t="s">
        <v>131</v>
      </c>
      <c r="E101" s="20" t="s">
        <v>41</v>
      </c>
      <c r="F101" s="20" t="s">
        <v>23</v>
      </c>
      <c r="G101" s="88">
        <v>0</v>
      </c>
      <c r="H101" s="73"/>
      <c r="I101" s="73"/>
    </row>
    <row r="102" spans="1:11" ht="23.25" hidden="1" customHeight="1">
      <c r="A102" s="119" t="s">
        <v>132</v>
      </c>
      <c r="B102" s="12" t="s">
        <v>13</v>
      </c>
      <c r="C102" s="12" t="s">
        <v>63</v>
      </c>
      <c r="D102" s="12" t="s">
        <v>133</v>
      </c>
      <c r="E102" s="22"/>
      <c r="F102" s="20"/>
      <c r="G102" s="88">
        <f t="shared" ref="G102:G105" si="8">G103</f>
        <v>0</v>
      </c>
      <c r="H102" s="73"/>
      <c r="I102" s="73"/>
    </row>
    <row r="103" spans="1:11" ht="36" hidden="1" customHeight="1">
      <c r="A103" s="119" t="s">
        <v>134</v>
      </c>
      <c r="B103" s="12" t="s">
        <v>13</v>
      </c>
      <c r="C103" s="12" t="s">
        <v>63</v>
      </c>
      <c r="D103" s="12" t="s">
        <v>135</v>
      </c>
      <c r="E103" s="22"/>
      <c r="F103" s="20"/>
      <c r="G103" s="88">
        <f t="shared" si="8"/>
        <v>0</v>
      </c>
      <c r="H103" s="73"/>
      <c r="I103" s="73"/>
    </row>
    <row r="104" spans="1:11" ht="36.75" hidden="1" customHeight="1">
      <c r="A104" s="119" t="s">
        <v>34</v>
      </c>
      <c r="B104" s="12" t="s">
        <v>13</v>
      </c>
      <c r="C104" s="12" t="s">
        <v>63</v>
      </c>
      <c r="D104" s="12" t="s">
        <v>135</v>
      </c>
      <c r="E104" s="22" t="s">
        <v>35</v>
      </c>
      <c r="F104" s="20"/>
      <c r="G104" s="88">
        <f t="shared" si="8"/>
        <v>0</v>
      </c>
      <c r="H104" s="73"/>
      <c r="I104" s="73"/>
    </row>
    <row r="105" spans="1:11" ht="34.5" hidden="1" customHeight="1">
      <c r="A105" s="119" t="s">
        <v>36</v>
      </c>
      <c r="B105" s="12" t="s">
        <v>13</v>
      </c>
      <c r="C105" s="12" t="s">
        <v>63</v>
      </c>
      <c r="D105" s="12" t="s">
        <v>135</v>
      </c>
      <c r="E105" s="22" t="s">
        <v>37</v>
      </c>
      <c r="F105" s="20"/>
      <c r="G105" s="88">
        <f t="shared" si="8"/>
        <v>0</v>
      </c>
      <c r="H105" s="73"/>
      <c r="I105" s="73"/>
    </row>
    <row r="106" spans="1:11" ht="42.75" hidden="1" customHeight="1">
      <c r="A106" s="83" t="s">
        <v>39</v>
      </c>
      <c r="B106" s="12" t="s">
        <v>13</v>
      </c>
      <c r="C106" s="12" t="s">
        <v>63</v>
      </c>
      <c r="D106" s="12" t="s">
        <v>135</v>
      </c>
      <c r="E106" s="22" t="s">
        <v>37</v>
      </c>
      <c r="F106" s="20" t="s">
        <v>40</v>
      </c>
      <c r="G106" s="88">
        <v>0</v>
      </c>
      <c r="H106" s="73"/>
      <c r="I106" s="73"/>
    </row>
    <row r="107" spans="1:11" ht="29.25" customHeight="1">
      <c r="A107" s="83" t="s">
        <v>205</v>
      </c>
      <c r="B107" s="12" t="s">
        <v>13</v>
      </c>
      <c r="C107" s="12" t="s">
        <v>58</v>
      </c>
      <c r="D107" s="12" t="s">
        <v>206</v>
      </c>
      <c r="E107" s="22" t="s">
        <v>103</v>
      </c>
      <c r="F107" s="20"/>
      <c r="G107" s="88">
        <v>100000</v>
      </c>
      <c r="H107" s="73"/>
      <c r="I107" s="73"/>
    </row>
    <row r="108" spans="1:11" ht="29.25" customHeight="1">
      <c r="A108" s="83" t="s">
        <v>34</v>
      </c>
      <c r="B108" s="12" t="s">
        <v>13</v>
      </c>
      <c r="C108" s="12" t="s">
        <v>58</v>
      </c>
      <c r="D108" s="12" t="s">
        <v>207</v>
      </c>
      <c r="E108" s="22" t="s">
        <v>35</v>
      </c>
      <c r="F108" s="20"/>
      <c r="G108" s="88">
        <v>100000</v>
      </c>
      <c r="H108" s="73"/>
      <c r="I108" s="73"/>
    </row>
    <row r="109" spans="1:11" ht="42.75" customHeight="1">
      <c r="A109" s="83" t="s">
        <v>36</v>
      </c>
      <c r="B109" s="12" t="s">
        <v>49</v>
      </c>
      <c r="C109" s="12" t="s">
        <v>58</v>
      </c>
      <c r="D109" s="12" t="s">
        <v>207</v>
      </c>
      <c r="E109" s="22" t="s">
        <v>37</v>
      </c>
      <c r="F109" s="20"/>
      <c r="G109" s="88">
        <v>100000</v>
      </c>
      <c r="H109" s="73"/>
      <c r="I109" s="73"/>
    </row>
    <row r="110" spans="1:11" ht="42.75" customHeight="1" thickBot="1">
      <c r="A110" s="111" t="s">
        <v>36</v>
      </c>
      <c r="B110" s="93" t="s">
        <v>49</v>
      </c>
      <c r="C110" s="93" t="s">
        <v>58</v>
      </c>
      <c r="D110" s="93" t="s">
        <v>207</v>
      </c>
      <c r="E110" s="135" t="s">
        <v>41</v>
      </c>
      <c r="F110" s="112"/>
      <c r="G110" s="94">
        <v>100000</v>
      </c>
      <c r="H110" s="73"/>
      <c r="I110" s="73"/>
    </row>
    <row r="111" spans="1:11" s="1" customFormat="1" ht="23.45" customHeight="1">
      <c r="A111" s="140" t="s">
        <v>60</v>
      </c>
      <c r="B111" s="141" t="s">
        <v>13</v>
      </c>
      <c r="C111" s="141" t="s">
        <v>239</v>
      </c>
      <c r="D111" s="142"/>
      <c r="E111" s="142"/>
      <c r="F111" s="143" t="e">
        <f>F112+F123</f>
        <v>#REF!</v>
      </c>
      <c r="G111" s="156">
        <f>G112+G123</f>
        <v>2517220</v>
      </c>
      <c r="H111" s="76"/>
      <c r="I111" s="76"/>
      <c r="J111" s="76"/>
      <c r="K111" s="76"/>
    </row>
    <row r="112" spans="1:11" s="1" customFormat="1" ht="14.25">
      <c r="A112" s="23" t="s">
        <v>219</v>
      </c>
      <c r="B112" s="24" t="s">
        <v>13</v>
      </c>
      <c r="C112" s="24" t="s">
        <v>63</v>
      </c>
      <c r="D112" s="26"/>
      <c r="E112" s="26"/>
      <c r="F112" s="27" t="e">
        <f>F119</f>
        <v>#REF!</v>
      </c>
      <c r="G112" s="25">
        <f>G113</f>
        <v>2422220</v>
      </c>
      <c r="H112" s="76"/>
      <c r="I112" s="76"/>
      <c r="J112" s="76"/>
      <c r="K112" s="76"/>
    </row>
    <row r="113" spans="1:11" s="1" customFormat="1" ht="36">
      <c r="A113" s="23" t="s">
        <v>121</v>
      </c>
      <c r="B113" s="24" t="s">
        <v>13</v>
      </c>
      <c r="C113" s="24" t="s">
        <v>63</v>
      </c>
      <c r="D113" s="28" t="s">
        <v>233</v>
      </c>
      <c r="E113" s="26"/>
      <c r="F113" s="27"/>
      <c r="G113" s="29">
        <f>G114</f>
        <v>2422220</v>
      </c>
      <c r="H113" s="76"/>
      <c r="I113" s="76"/>
      <c r="J113" s="76"/>
      <c r="K113" s="76"/>
    </row>
    <row r="114" spans="1:11" s="1" customFormat="1" ht="48">
      <c r="A114" s="23" t="s">
        <v>123</v>
      </c>
      <c r="B114" s="30" t="s">
        <v>13</v>
      </c>
      <c r="C114" s="30" t="s">
        <v>63</v>
      </c>
      <c r="D114" s="28" t="s">
        <v>234</v>
      </c>
      <c r="E114" s="26"/>
      <c r="F114" s="27"/>
      <c r="G114" s="29">
        <f>G115+G119</f>
        <v>2422220</v>
      </c>
      <c r="H114" s="76"/>
      <c r="I114" s="76"/>
      <c r="J114" s="76"/>
      <c r="K114" s="76"/>
    </row>
    <row r="115" spans="1:11" s="1" customFormat="1" ht="36">
      <c r="A115" s="31" t="s">
        <v>257</v>
      </c>
      <c r="B115" s="32" t="s">
        <v>13</v>
      </c>
      <c r="C115" s="33" t="s">
        <v>63</v>
      </c>
      <c r="D115" s="34" t="s">
        <v>256</v>
      </c>
      <c r="E115" s="33"/>
      <c r="F115" s="35" t="e">
        <f>F116</f>
        <v>#REF!</v>
      </c>
      <c r="G115" s="36">
        <f>G116</f>
        <v>600000</v>
      </c>
      <c r="H115" s="76"/>
      <c r="I115" s="76"/>
      <c r="J115" s="76"/>
      <c r="K115" s="76"/>
    </row>
    <row r="116" spans="1:11" s="1" customFormat="1" ht="24">
      <c r="A116" s="31" t="s">
        <v>220</v>
      </c>
      <c r="B116" s="32" t="s">
        <v>13</v>
      </c>
      <c r="C116" s="33" t="s">
        <v>63</v>
      </c>
      <c r="D116" s="34" t="s">
        <v>256</v>
      </c>
      <c r="E116" s="33">
        <v>200</v>
      </c>
      <c r="F116" s="35" t="e">
        <f>F117</f>
        <v>#REF!</v>
      </c>
      <c r="G116" s="36">
        <f>G117</f>
        <v>600000</v>
      </c>
      <c r="H116" s="76"/>
      <c r="I116" s="76"/>
      <c r="J116" s="76"/>
      <c r="K116" s="76"/>
    </row>
    <row r="117" spans="1:11" s="1" customFormat="1" ht="24">
      <c r="A117" s="31" t="s">
        <v>221</v>
      </c>
      <c r="B117" s="32" t="s">
        <v>13</v>
      </c>
      <c r="C117" s="33" t="s">
        <v>63</v>
      </c>
      <c r="D117" s="34" t="s">
        <v>256</v>
      </c>
      <c r="E117" s="33">
        <v>240</v>
      </c>
      <c r="F117" s="35" t="e">
        <f>#REF!</f>
        <v>#REF!</v>
      </c>
      <c r="G117" s="36">
        <f>G118</f>
        <v>600000</v>
      </c>
      <c r="H117" s="76"/>
      <c r="I117" s="76"/>
      <c r="J117" s="76"/>
      <c r="K117" s="76"/>
    </row>
    <row r="118" spans="1:11" s="1" customFormat="1" ht="24">
      <c r="A118" s="31" t="s">
        <v>221</v>
      </c>
      <c r="B118" s="32"/>
      <c r="C118" s="33" t="s">
        <v>63</v>
      </c>
      <c r="D118" s="34" t="s">
        <v>256</v>
      </c>
      <c r="E118" s="33">
        <v>244</v>
      </c>
      <c r="F118" s="35"/>
      <c r="G118" s="36">
        <v>600000</v>
      </c>
      <c r="H118" s="76"/>
      <c r="I118" s="76"/>
      <c r="J118" s="76"/>
      <c r="K118" s="76"/>
    </row>
    <row r="119" spans="1:11" s="1" customFormat="1" ht="36">
      <c r="A119" s="31" t="s">
        <v>258</v>
      </c>
      <c r="B119" s="32" t="s">
        <v>13</v>
      </c>
      <c r="C119" s="33" t="s">
        <v>63</v>
      </c>
      <c r="D119" s="34" t="s">
        <v>237</v>
      </c>
      <c r="E119" s="33"/>
      <c r="F119" s="35" t="e">
        <f>F120</f>
        <v>#REF!</v>
      </c>
      <c r="G119" s="36">
        <f>G120</f>
        <v>1822220</v>
      </c>
      <c r="H119" s="76"/>
      <c r="I119" s="76"/>
      <c r="J119" s="76"/>
      <c r="K119" s="76"/>
    </row>
    <row r="120" spans="1:11" s="1" customFormat="1" ht="24">
      <c r="A120" s="31" t="s">
        <v>220</v>
      </c>
      <c r="B120" s="32" t="s">
        <v>13</v>
      </c>
      <c r="C120" s="33" t="s">
        <v>63</v>
      </c>
      <c r="D120" s="34" t="s">
        <v>237</v>
      </c>
      <c r="E120" s="33">
        <v>200</v>
      </c>
      <c r="F120" s="35" t="e">
        <f>F121</f>
        <v>#REF!</v>
      </c>
      <c r="G120" s="36">
        <f>G121</f>
        <v>1822220</v>
      </c>
      <c r="H120" s="76"/>
      <c r="I120" s="76"/>
      <c r="J120" s="76"/>
      <c r="K120" s="76"/>
    </row>
    <row r="121" spans="1:11" s="1" customFormat="1" ht="24">
      <c r="A121" s="31" t="s">
        <v>221</v>
      </c>
      <c r="B121" s="32" t="s">
        <v>13</v>
      </c>
      <c r="C121" s="33" t="s">
        <v>63</v>
      </c>
      <c r="D121" s="34" t="s">
        <v>237</v>
      </c>
      <c r="E121" s="33">
        <v>240</v>
      </c>
      <c r="F121" s="35" t="e">
        <f>#REF!</f>
        <v>#REF!</v>
      </c>
      <c r="G121" s="36">
        <f>G122</f>
        <v>1822220</v>
      </c>
      <c r="H121" s="76"/>
      <c r="I121" s="76"/>
      <c r="J121" s="76"/>
      <c r="K121" s="76"/>
    </row>
    <row r="122" spans="1:11" s="1" customFormat="1" ht="24">
      <c r="A122" s="31" t="s">
        <v>221</v>
      </c>
      <c r="B122" s="32"/>
      <c r="C122" s="33" t="s">
        <v>63</v>
      </c>
      <c r="D122" s="34" t="s">
        <v>237</v>
      </c>
      <c r="E122" s="33">
        <v>244</v>
      </c>
      <c r="F122" s="35"/>
      <c r="G122" s="36">
        <v>1822220</v>
      </c>
      <c r="H122" s="76"/>
      <c r="I122" s="76"/>
      <c r="J122" s="76"/>
      <c r="K122" s="76"/>
    </row>
    <row r="123" spans="1:11" s="1" customFormat="1" ht="24">
      <c r="A123" s="23" t="s">
        <v>222</v>
      </c>
      <c r="B123" s="24" t="s">
        <v>13</v>
      </c>
      <c r="C123" s="24" t="s">
        <v>236</v>
      </c>
      <c r="D123" s="37"/>
      <c r="E123" s="26"/>
      <c r="F123" s="27" t="e">
        <f>F125</f>
        <v>#REF!</v>
      </c>
      <c r="G123" s="38">
        <f>G124</f>
        <v>95000</v>
      </c>
      <c r="H123" s="76"/>
      <c r="I123" s="76"/>
      <c r="J123" s="76"/>
      <c r="K123" s="76"/>
    </row>
    <row r="124" spans="1:11" s="1" customFormat="1" ht="36">
      <c r="A124" s="23" t="s">
        <v>235</v>
      </c>
      <c r="B124" s="24" t="s">
        <v>13</v>
      </c>
      <c r="C124" s="24" t="s">
        <v>236</v>
      </c>
      <c r="D124" s="28" t="s">
        <v>153</v>
      </c>
      <c r="E124" s="26"/>
      <c r="F124" s="27"/>
      <c r="G124" s="39">
        <f>G125</f>
        <v>95000</v>
      </c>
      <c r="H124" s="76"/>
      <c r="I124" s="76"/>
      <c r="J124" s="76"/>
      <c r="K124" s="76"/>
    </row>
    <row r="125" spans="1:11" s="1" customFormat="1" ht="24">
      <c r="A125" s="31" t="s">
        <v>223</v>
      </c>
      <c r="B125" s="32" t="s">
        <v>13</v>
      </c>
      <c r="C125" s="33" t="s">
        <v>224</v>
      </c>
      <c r="D125" s="34" t="s">
        <v>240</v>
      </c>
      <c r="E125" s="33"/>
      <c r="F125" s="35" t="e">
        <f>F126</f>
        <v>#REF!</v>
      </c>
      <c r="G125" s="40">
        <f>G126</f>
        <v>95000</v>
      </c>
      <c r="H125" s="76"/>
      <c r="I125" s="76"/>
      <c r="J125" s="76"/>
      <c r="K125" s="76"/>
    </row>
    <row r="126" spans="1:11" s="1" customFormat="1" ht="24">
      <c r="A126" s="31" t="s">
        <v>225</v>
      </c>
      <c r="B126" s="32" t="s">
        <v>13</v>
      </c>
      <c r="C126" s="33" t="s">
        <v>224</v>
      </c>
      <c r="D126" s="34" t="s">
        <v>240</v>
      </c>
      <c r="E126" s="33">
        <v>200</v>
      </c>
      <c r="F126" s="35" t="e">
        <f>F127</f>
        <v>#REF!</v>
      </c>
      <c r="G126" s="40">
        <f>G127</f>
        <v>95000</v>
      </c>
      <c r="H126" s="76"/>
      <c r="I126" s="76"/>
      <c r="J126" s="76"/>
      <c r="K126" s="76"/>
    </row>
    <row r="127" spans="1:11" s="1" customFormat="1" ht="24">
      <c r="A127" s="31" t="s">
        <v>226</v>
      </c>
      <c r="B127" s="32" t="s">
        <v>13</v>
      </c>
      <c r="C127" s="33" t="s">
        <v>224</v>
      </c>
      <c r="D127" s="34" t="s">
        <v>255</v>
      </c>
      <c r="E127" s="33">
        <v>240</v>
      </c>
      <c r="F127" s="35" t="e">
        <f>#REF!</f>
        <v>#REF!</v>
      </c>
      <c r="G127" s="40">
        <f>G128</f>
        <v>95000</v>
      </c>
      <c r="H127" s="76"/>
      <c r="I127" s="76"/>
      <c r="J127" s="76"/>
      <c r="K127" s="76"/>
    </row>
    <row r="128" spans="1:11" s="1" customFormat="1" ht="24">
      <c r="A128" s="31" t="s">
        <v>226</v>
      </c>
      <c r="B128" s="32"/>
      <c r="C128" s="33" t="s">
        <v>224</v>
      </c>
      <c r="D128" s="34" t="s">
        <v>255</v>
      </c>
      <c r="E128" s="33">
        <v>244</v>
      </c>
      <c r="F128" s="35"/>
      <c r="G128" s="40">
        <v>95000</v>
      </c>
      <c r="H128" s="76"/>
      <c r="I128" s="76"/>
      <c r="J128" s="76"/>
      <c r="K128" s="76"/>
    </row>
    <row r="129" spans="1:9" ht="17.25" customHeight="1">
      <c r="A129" s="67" t="s">
        <v>64</v>
      </c>
      <c r="B129" s="43" t="s">
        <v>13</v>
      </c>
      <c r="C129" s="43" t="s">
        <v>65</v>
      </c>
      <c r="D129" s="43"/>
      <c r="E129" s="43"/>
      <c r="F129" s="43"/>
      <c r="G129" s="150">
        <f>G162+G168</f>
        <v>1495848</v>
      </c>
      <c r="H129" s="69"/>
      <c r="I129" s="69"/>
    </row>
    <row r="130" spans="1:9" hidden="1">
      <c r="A130" s="41" t="s">
        <v>42</v>
      </c>
      <c r="B130" s="42" t="s">
        <v>13</v>
      </c>
      <c r="C130" s="42" t="s">
        <v>68</v>
      </c>
      <c r="D130" s="43"/>
      <c r="E130" s="43"/>
      <c r="F130" s="43"/>
      <c r="G130" s="44"/>
      <c r="H130" s="69"/>
      <c r="I130" s="69"/>
    </row>
    <row r="131" spans="1:9" ht="0.75" customHeight="1">
      <c r="A131" s="45" t="s">
        <v>182</v>
      </c>
      <c r="B131" s="42" t="s">
        <v>13</v>
      </c>
      <c r="C131" s="42" t="s">
        <v>68</v>
      </c>
      <c r="D131" s="43"/>
      <c r="E131" s="43"/>
      <c r="F131" s="43"/>
      <c r="G131" s="46">
        <f>G132+G138+G147+G152</f>
        <v>0</v>
      </c>
      <c r="H131" s="69"/>
      <c r="I131" s="69"/>
    </row>
    <row r="132" spans="1:9" ht="24" hidden="1">
      <c r="A132" s="45" t="s">
        <v>183</v>
      </c>
      <c r="B132" s="42" t="s">
        <v>13</v>
      </c>
      <c r="C132" s="42" t="s">
        <v>68</v>
      </c>
      <c r="D132" s="42" t="s">
        <v>184</v>
      </c>
      <c r="E132" s="42"/>
      <c r="F132" s="42"/>
      <c r="G132" s="46">
        <f>G133</f>
        <v>0</v>
      </c>
      <c r="H132" s="69"/>
      <c r="I132" s="69"/>
    </row>
    <row r="133" spans="1:9" ht="3" hidden="1" customHeight="1">
      <c r="A133" s="47" t="s">
        <v>189</v>
      </c>
      <c r="B133" s="42" t="s">
        <v>13</v>
      </c>
      <c r="C133" s="42" t="s">
        <v>68</v>
      </c>
      <c r="D133" s="42" t="s">
        <v>184</v>
      </c>
      <c r="E133" s="42" t="s">
        <v>103</v>
      </c>
      <c r="F133" s="42"/>
      <c r="G133" s="46"/>
      <c r="H133" s="69"/>
      <c r="I133" s="69"/>
    </row>
    <row r="134" spans="1:9" ht="24.75" hidden="1">
      <c r="A134" s="48" t="s">
        <v>34</v>
      </c>
      <c r="B134" s="42" t="s">
        <v>13</v>
      </c>
      <c r="C134" s="42" t="s">
        <v>68</v>
      </c>
      <c r="D134" s="42" t="s">
        <v>184</v>
      </c>
      <c r="E134" s="42" t="s">
        <v>35</v>
      </c>
      <c r="F134" s="42"/>
      <c r="G134" s="46">
        <f>G136</f>
        <v>0</v>
      </c>
      <c r="H134" s="69"/>
      <c r="I134" s="69"/>
    </row>
    <row r="135" spans="1:9" ht="36.75" hidden="1">
      <c r="A135" s="48" t="s">
        <v>36</v>
      </c>
      <c r="B135" s="42" t="s">
        <v>13</v>
      </c>
      <c r="C135" s="42" t="s">
        <v>68</v>
      </c>
      <c r="D135" s="42" t="s">
        <v>184</v>
      </c>
      <c r="E135" s="42" t="s">
        <v>37</v>
      </c>
      <c r="F135" s="42"/>
      <c r="G135" s="46"/>
      <c r="H135" s="69"/>
      <c r="I135" s="69"/>
    </row>
    <row r="136" spans="1:9" hidden="1">
      <c r="A136" s="41" t="s">
        <v>185</v>
      </c>
      <c r="B136" s="42" t="s">
        <v>13</v>
      </c>
      <c r="C136" s="42" t="s">
        <v>68</v>
      </c>
      <c r="D136" s="42" t="s">
        <v>184</v>
      </c>
      <c r="E136" s="42" t="s">
        <v>37</v>
      </c>
      <c r="F136" s="42" t="s">
        <v>23</v>
      </c>
      <c r="G136" s="46">
        <v>0</v>
      </c>
      <c r="H136" s="69"/>
      <c r="I136" s="69"/>
    </row>
    <row r="137" spans="1:9" hidden="1">
      <c r="A137" s="41"/>
      <c r="B137" s="42" t="s">
        <v>13</v>
      </c>
      <c r="C137" s="42" t="s">
        <v>68</v>
      </c>
      <c r="D137" s="43"/>
      <c r="E137" s="43"/>
      <c r="F137" s="43"/>
      <c r="G137" s="46">
        <v>0</v>
      </c>
      <c r="H137" s="69"/>
      <c r="I137" s="69"/>
    </row>
    <row r="138" spans="1:9" ht="0.75" hidden="1" customHeight="1">
      <c r="A138" s="41" t="s">
        <v>136</v>
      </c>
      <c r="B138" s="42" t="s">
        <v>13</v>
      </c>
      <c r="C138" s="42" t="s">
        <v>68</v>
      </c>
      <c r="D138" s="42" t="s">
        <v>137</v>
      </c>
      <c r="E138" s="42" t="s">
        <v>103</v>
      </c>
      <c r="F138" s="43"/>
      <c r="G138" s="46">
        <f>G139+G143</f>
        <v>0</v>
      </c>
      <c r="H138" s="69"/>
      <c r="I138" s="69"/>
    </row>
    <row r="139" spans="1:9" ht="24" hidden="1">
      <c r="A139" s="41" t="s">
        <v>138</v>
      </c>
      <c r="B139" s="42" t="s">
        <v>13</v>
      </c>
      <c r="C139" s="42" t="s">
        <v>68</v>
      </c>
      <c r="D139" s="42" t="s">
        <v>139</v>
      </c>
      <c r="E139" s="42" t="s">
        <v>35</v>
      </c>
      <c r="F139" s="43"/>
      <c r="G139" s="46">
        <f t="shared" ref="G139:G141" si="9">G140</f>
        <v>0</v>
      </c>
      <c r="H139" s="69"/>
      <c r="I139" s="69"/>
    </row>
    <row r="140" spans="1:9" hidden="1">
      <c r="A140" s="41" t="s">
        <v>140</v>
      </c>
      <c r="B140" s="42" t="s">
        <v>13</v>
      </c>
      <c r="C140" s="42" t="s">
        <v>68</v>
      </c>
      <c r="D140" s="42" t="s">
        <v>141</v>
      </c>
      <c r="E140" s="42" t="s">
        <v>37</v>
      </c>
      <c r="F140" s="43"/>
      <c r="G140" s="46">
        <f t="shared" si="9"/>
        <v>0</v>
      </c>
      <c r="H140" s="69"/>
      <c r="I140" s="69"/>
    </row>
    <row r="141" spans="1:9" ht="36.75" hidden="1">
      <c r="A141" s="48" t="s">
        <v>36</v>
      </c>
      <c r="B141" s="42" t="s">
        <v>13</v>
      </c>
      <c r="C141" s="42" t="s">
        <v>68</v>
      </c>
      <c r="D141" s="42" t="s">
        <v>141</v>
      </c>
      <c r="E141" s="42" t="s">
        <v>41</v>
      </c>
      <c r="F141" s="43"/>
      <c r="G141" s="46">
        <f t="shared" si="9"/>
        <v>0</v>
      </c>
      <c r="H141" s="69"/>
      <c r="I141" s="69"/>
    </row>
    <row r="142" spans="1:9" hidden="1">
      <c r="A142" s="41" t="s">
        <v>39</v>
      </c>
      <c r="B142" s="42" t="s">
        <v>13</v>
      </c>
      <c r="C142" s="42" t="s">
        <v>68</v>
      </c>
      <c r="D142" s="42" t="s">
        <v>141</v>
      </c>
      <c r="E142" s="42" t="s">
        <v>41</v>
      </c>
      <c r="F142" s="42" t="s">
        <v>40</v>
      </c>
      <c r="G142" s="46">
        <v>0</v>
      </c>
      <c r="H142" s="69"/>
      <c r="I142" s="69"/>
    </row>
    <row r="143" spans="1:9" ht="36.75" hidden="1">
      <c r="A143" s="48" t="s">
        <v>142</v>
      </c>
      <c r="B143" s="42" t="s">
        <v>13</v>
      </c>
      <c r="C143" s="42" t="s">
        <v>68</v>
      </c>
      <c r="D143" s="42" t="s">
        <v>186</v>
      </c>
      <c r="E143" s="43"/>
      <c r="F143" s="43"/>
      <c r="G143" s="46">
        <f>G145</f>
        <v>0</v>
      </c>
      <c r="H143" s="69"/>
      <c r="I143" s="69"/>
    </row>
    <row r="144" spans="1:9" hidden="1">
      <c r="A144" s="48" t="s">
        <v>43</v>
      </c>
      <c r="B144" s="42" t="s">
        <v>13</v>
      </c>
      <c r="C144" s="42" t="s">
        <v>68</v>
      </c>
      <c r="D144" s="42" t="s">
        <v>186</v>
      </c>
      <c r="E144" s="42" t="s">
        <v>26</v>
      </c>
      <c r="F144" s="43"/>
      <c r="G144" s="46">
        <f>G145</f>
        <v>0</v>
      </c>
      <c r="H144" s="69"/>
      <c r="I144" s="69"/>
    </row>
    <row r="145" spans="1:9" ht="48.75" hidden="1">
      <c r="A145" s="48" t="s">
        <v>143</v>
      </c>
      <c r="B145" s="42" t="s">
        <v>13</v>
      </c>
      <c r="C145" s="42" t="s">
        <v>68</v>
      </c>
      <c r="D145" s="42" t="s">
        <v>186</v>
      </c>
      <c r="E145" s="42" t="s">
        <v>67</v>
      </c>
      <c r="F145" s="43"/>
      <c r="G145" s="46">
        <f>G146</f>
        <v>0</v>
      </c>
      <c r="H145" s="69"/>
      <c r="I145" s="69"/>
    </row>
    <row r="146" spans="1:9" ht="36" hidden="1">
      <c r="A146" s="41" t="s">
        <v>66</v>
      </c>
      <c r="B146" s="42" t="s">
        <v>13</v>
      </c>
      <c r="C146" s="42" t="s">
        <v>68</v>
      </c>
      <c r="D146" s="42" t="s">
        <v>186</v>
      </c>
      <c r="E146" s="42" t="s">
        <v>67</v>
      </c>
      <c r="F146" s="42" t="s">
        <v>38</v>
      </c>
      <c r="G146" s="46">
        <v>0</v>
      </c>
      <c r="H146" s="69"/>
      <c r="I146" s="69"/>
    </row>
    <row r="147" spans="1:9" ht="48.75" hidden="1">
      <c r="A147" s="48" t="s">
        <v>69</v>
      </c>
      <c r="B147" s="42" t="s">
        <v>13</v>
      </c>
      <c r="C147" s="42" t="s">
        <v>68</v>
      </c>
      <c r="D147" s="42" t="s">
        <v>144</v>
      </c>
      <c r="E147" s="42"/>
      <c r="F147" s="42"/>
      <c r="G147" s="46">
        <f>G148+G152+G155+G159</f>
        <v>0</v>
      </c>
      <c r="H147" s="69"/>
      <c r="I147" s="69"/>
    </row>
    <row r="148" spans="1:9" ht="24" hidden="1">
      <c r="A148" s="41" t="s">
        <v>145</v>
      </c>
      <c r="B148" s="42" t="s">
        <v>13</v>
      </c>
      <c r="C148" s="42" t="s">
        <v>68</v>
      </c>
      <c r="D148" s="42" t="s">
        <v>146</v>
      </c>
      <c r="E148" s="42" t="s">
        <v>103</v>
      </c>
      <c r="F148" s="42"/>
      <c r="G148" s="46">
        <f>G149+G152</f>
        <v>0</v>
      </c>
      <c r="H148" s="69"/>
      <c r="I148" s="69"/>
    </row>
    <row r="149" spans="1:9" ht="24.75" hidden="1">
      <c r="A149" s="48" t="s">
        <v>187</v>
      </c>
      <c r="B149" s="42" t="s">
        <v>13</v>
      </c>
      <c r="C149" s="42" t="s">
        <v>68</v>
      </c>
      <c r="D149" s="42" t="s">
        <v>147</v>
      </c>
      <c r="E149" s="49"/>
      <c r="F149" s="49"/>
      <c r="G149" s="50">
        <f t="shared" ref="G149:G150" si="10">G150</f>
        <v>0</v>
      </c>
      <c r="H149" s="73"/>
      <c r="I149" s="73"/>
    </row>
    <row r="150" spans="1:9" ht="24.75" hidden="1">
      <c r="A150" s="48" t="s">
        <v>34</v>
      </c>
      <c r="B150" s="42" t="s">
        <v>13</v>
      </c>
      <c r="C150" s="42" t="s">
        <v>68</v>
      </c>
      <c r="D150" s="42" t="s">
        <v>147</v>
      </c>
      <c r="E150" s="49" t="s">
        <v>35</v>
      </c>
      <c r="F150" s="49"/>
      <c r="G150" s="50">
        <f t="shared" si="10"/>
        <v>0</v>
      </c>
      <c r="H150" s="73"/>
      <c r="I150" s="73"/>
    </row>
    <row r="151" spans="1:9" ht="36.75" hidden="1">
      <c r="A151" s="48" t="s">
        <v>36</v>
      </c>
      <c r="B151" s="42" t="s">
        <v>13</v>
      </c>
      <c r="C151" s="42" t="s">
        <v>68</v>
      </c>
      <c r="D151" s="42" t="s">
        <v>147</v>
      </c>
      <c r="E151" s="49" t="s">
        <v>37</v>
      </c>
      <c r="F151" s="49"/>
      <c r="G151" s="50">
        <v>0</v>
      </c>
      <c r="H151" s="73"/>
      <c r="I151" s="73"/>
    </row>
    <row r="152" spans="1:9" ht="1.5" hidden="1" customHeight="1">
      <c r="A152" s="48" t="s">
        <v>148</v>
      </c>
      <c r="B152" s="42" t="s">
        <v>13</v>
      </c>
      <c r="C152" s="42" t="s">
        <v>68</v>
      </c>
      <c r="D152" s="28" t="s">
        <v>149</v>
      </c>
      <c r="E152" s="49" t="s">
        <v>103</v>
      </c>
      <c r="F152" s="49"/>
      <c r="G152" s="50">
        <f>G153</f>
        <v>0</v>
      </c>
      <c r="H152" s="73"/>
      <c r="I152" s="73"/>
    </row>
    <row r="153" spans="1:9" ht="21.75" hidden="1" customHeight="1">
      <c r="A153" s="48" t="s">
        <v>43</v>
      </c>
      <c r="B153" s="42" t="s">
        <v>13</v>
      </c>
      <c r="C153" s="42" t="s">
        <v>68</v>
      </c>
      <c r="D153" s="42" t="s">
        <v>149</v>
      </c>
      <c r="E153" s="49" t="s">
        <v>26</v>
      </c>
      <c r="F153" s="49"/>
      <c r="G153" s="50">
        <f>G154</f>
        <v>0</v>
      </c>
      <c r="H153" s="73"/>
      <c r="I153" s="73"/>
    </row>
    <row r="154" spans="1:9" ht="30" hidden="1" customHeight="1">
      <c r="A154" s="48" t="s">
        <v>143</v>
      </c>
      <c r="B154" s="42" t="s">
        <v>13</v>
      </c>
      <c r="C154" s="42" t="s">
        <v>68</v>
      </c>
      <c r="D154" s="42" t="s">
        <v>149</v>
      </c>
      <c r="E154" s="49" t="s">
        <v>67</v>
      </c>
      <c r="F154" s="49" t="s">
        <v>38</v>
      </c>
      <c r="G154" s="50">
        <f>G158</f>
        <v>0</v>
      </c>
      <c r="H154" s="73"/>
      <c r="I154" s="73"/>
    </row>
    <row r="155" spans="1:9" ht="26.25" hidden="1" customHeight="1">
      <c r="A155" s="41" t="s">
        <v>190</v>
      </c>
      <c r="B155" s="42" t="s">
        <v>13</v>
      </c>
      <c r="C155" s="42" t="s">
        <v>68</v>
      </c>
      <c r="D155" s="28" t="s">
        <v>150</v>
      </c>
      <c r="E155" s="49" t="s">
        <v>103</v>
      </c>
      <c r="F155" s="49"/>
      <c r="G155" s="50">
        <f>G157</f>
        <v>0</v>
      </c>
      <c r="H155" s="73"/>
      <c r="I155" s="73"/>
    </row>
    <row r="156" spans="1:9" ht="27.75" hidden="1" customHeight="1">
      <c r="A156" s="48" t="s">
        <v>36</v>
      </c>
      <c r="B156" s="42" t="s">
        <v>13</v>
      </c>
      <c r="C156" s="42" t="s">
        <v>68</v>
      </c>
      <c r="D156" s="28" t="s">
        <v>150</v>
      </c>
      <c r="E156" s="49" t="s">
        <v>35</v>
      </c>
      <c r="F156" s="49"/>
      <c r="G156" s="50">
        <f>G157</f>
        <v>0</v>
      </c>
      <c r="H156" s="73"/>
      <c r="I156" s="73"/>
    </row>
    <row r="157" spans="1:9" ht="21" hidden="1" customHeight="1">
      <c r="A157" s="41" t="s">
        <v>39</v>
      </c>
      <c r="B157" s="42" t="s">
        <v>13</v>
      </c>
      <c r="C157" s="42" t="s">
        <v>68</v>
      </c>
      <c r="D157" s="28" t="s">
        <v>188</v>
      </c>
      <c r="E157" s="49" t="s">
        <v>41</v>
      </c>
      <c r="F157" s="49" t="s">
        <v>40</v>
      </c>
      <c r="G157" s="50">
        <v>0</v>
      </c>
      <c r="H157" s="73"/>
      <c r="I157" s="73"/>
    </row>
    <row r="158" spans="1:9" ht="34.5" hidden="1" customHeight="1">
      <c r="A158" s="41" t="s">
        <v>179</v>
      </c>
      <c r="B158" s="42" t="s">
        <v>13</v>
      </c>
      <c r="C158" s="42" t="s">
        <v>68</v>
      </c>
      <c r="D158" s="42" t="s">
        <v>149</v>
      </c>
      <c r="E158" s="49" t="s">
        <v>67</v>
      </c>
      <c r="F158" s="49" t="s">
        <v>38</v>
      </c>
      <c r="G158" s="50">
        <v>0</v>
      </c>
      <c r="H158" s="73"/>
      <c r="I158" s="73"/>
    </row>
    <row r="159" spans="1:9" ht="31.5" hidden="1" customHeight="1">
      <c r="A159" s="41" t="s">
        <v>151</v>
      </c>
      <c r="B159" s="42" t="s">
        <v>13</v>
      </c>
      <c r="C159" s="42" t="s">
        <v>68</v>
      </c>
      <c r="D159" s="42" t="s">
        <v>152</v>
      </c>
      <c r="E159" s="49" t="s">
        <v>103</v>
      </c>
      <c r="F159" s="49"/>
      <c r="G159" s="50">
        <f>G160</f>
        <v>0</v>
      </c>
      <c r="H159" s="73"/>
      <c r="I159" s="73"/>
    </row>
    <row r="160" spans="1:9" ht="28.5" hidden="1" customHeight="1">
      <c r="A160" s="48" t="s">
        <v>36</v>
      </c>
      <c r="B160" s="42" t="s">
        <v>13</v>
      </c>
      <c r="C160" s="42" t="s">
        <v>68</v>
      </c>
      <c r="D160" s="42" t="s">
        <v>152</v>
      </c>
      <c r="E160" s="49" t="s">
        <v>35</v>
      </c>
      <c r="F160" s="49"/>
      <c r="G160" s="50">
        <f>G161</f>
        <v>0</v>
      </c>
      <c r="H160" s="73"/>
      <c r="I160" s="73"/>
    </row>
    <row r="161" spans="1:11" ht="64.5" hidden="1" customHeight="1">
      <c r="A161" s="41" t="s">
        <v>39</v>
      </c>
      <c r="B161" s="42" t="s">
        <v>13</v>
      </c>
      <c r="C161" s="42" t="s">
        <v>68</v>
      </c>
      <c r="D161" s="42" t="s">
        <v>152</v>
      </c>
      <c r="E161" s="49" t="s">
        <v>41</v>
      </c>
      <c r="F161" s="49" t="s">
        <v>40</v>
      </c>
      <c r="G161" s="50">
        <v>0</v>
      </c>
      <c r="H161" s="73"/>
      <c r="I161" s="73"/>
    </row>
    <row r="162" spans="1:11" s="1" customFormat="1" ht="14.25">
      <c r="A162" s="23" t="s">
        <v>42</v>
      </c>
      <c r="B162" s="24" t="s">
        <v>13</v>
      </c>
      <c r="C162" s="51" t="s">
        <v>68</v>
      </c>
      <c r="D162" s="51"/>
      <c r="E162" s="51"/>
      <c r="F162" s="52" t="e">
        <f>#REF!+F164</f>
        <v>#REF!</v>
      </c>
      <c r="G162" s="53">
        <f>G163</f>
        <v>320000</v>
      </c>
      <c r="H162" s="76"/>
      <c r="I162" s="76"/>
      <c r="J162" s="76"/>
      <c r="K162" s="76"/>
    </row>
    <row r="163" spans="1:11" s="1" customFormat="1" ht="48">
      <c r="A163" s="54" t="s">
        <v>182</v>
      </c>
      <c r="B163" s="32" t="s">
        <v>13</v>
      </c>
      <c r="C163" s="33" t="s">
        <v>68</v>
      </c>
      <c r="D163" s="34" t="s">
        <v>238</v>
      </c>
      <c r="E163" s="33"/>
      <c r="F163" s="35"/>
      <c r="G163" s="40">
        <f>G164</f>
        <v>320000</v>
      </c>
      <c r="H163" s="76"/>
      <c r="I163" s="76"/>
      <c r="J163" s="76"/>
      <c r="K163" s="76"/>
    </row>
    <row r="164" spans="1:11" s="1" customFormat="1" ht="36">
      <c r="A164" s="31" t="s">
        <v>227</v>
      </c>
      <c r="B164" s="32" t="s">
        <v>13</v>
      </c>
      <c r="C164" s="33" t="s">
        <v>68</v>
      </c>
      <c r="D164" s="55" t="s">
        <v>238</v>
      </c>
      <c r="E164" s="33"/>
      <c r="F164" s="35" t="e">
        <f>F165</f>
        <v>#REF!</v>
      </c>
      <c r="G164" s="56">
        <f>G165</f>
        <v>320000</v>
      </c>
      <c r="H164" s="76"/>
      <c r="I164" s="76"/>
      <c r="J164" s="76"/>
      <c r="K164" s="76"/>
    </row>
    <row r="165" spans="1:11" s="1" customFormat="1" ht="36">
      <c r="A165" s="31" t="s">
        <v>228</v>
      </c>
      <c r="B165" s="32" t="s">
        <v>13</v>
      </c>
      <c r="C165" s="33" t="s">
        <v>68</v>
      </c>
      <c r="D165" s="55" t="s">
        <v>238</v>
      </c>
      <c r="E165" s="33">
        <v>200</v>
      </c>
      <c r="F165" s="35" t="e">
        <f>#REF!</f>
        <v>#REF!</v>
      </c>
      <c r="G165" s="56">
        <f>G166</f>
        <v>320000</v>
      </c>
      <c r="H165" s="76"/>
      <c r="I165" s="76"/>
      <c r="J165" s="76"/>
      <c r="K165" s="76"/>
    </row>
    <row r="166" spans="1:11" s="1" customFormat="1" ht="36">
      <c r="A166" s="31" t="s">
        <v>36</v>
      </c>
      <c r="B166" s="32" t="s">
        <v>13</v>
      </c>
      <c r="C166" s="33" t="s">
        <v>68</v>
      </c>
      <c r="D166" s="55" t="s">
        <v>238</v>
      </c>
      <c r="E166" s="33">
        <v>240</v>
      </c>
      <c r="F166" s="35"/>
      <c r="G166" s="56">
        <f>G167</f>
        <v>320000</v>
      </c>
      <c r="H166" s="76"/>
      <c r="I166" s="76"/>
      <c r="J166" s="76"/>
      <c r="K166" s="76"/>
    </row>
    <row r="167" spans="1:11" s="1" customFormat="1" ht="36">
      <c r="A167" s="31" t="s">
        <v>36</v>
      </c>
      <c r="B167" s="32" t="s">
        <v>13</v>
      </c>
      <c r="C167" s="33" t="s">
        <v>68</v>
      </c>
      <c r="D167" s="55" t="s">
        <v>238</v>
      </c>
      <c r="E167" s="33">
        <v>244</v>
      </c>
      <c r="F167" s="35"/>
      <c r="G167" s="56">
        <v>320000</v>
      </c>
      <c r="H167" s="76"/>
      <c r="I167" s="76"/>
      <c r="J167" s="76"/>
      <c r="K167" s="76"/>
    </row>
    <row r="168" spans="1:11" s="1" customFormat="1" ht="14.25">
      <c r="A168" s="54" t="s">
        <v>70</v>
      </c>
      <c r="B168" s="32"/>
      <c r="C168" s="157" t="s">
        <v>195</v>
      </c>
      <c r="D168" s="55"/>
      <c r="E168" s="33"/>
      <c r="F168" s="35"/>
      <c r="G168" s="158">
        <f>G169</f>
        <v>1175848</v>
      </c>
      <c r="H168" s="76"/>
      <c r="I168" s="76"/>
      <c r="J168" s="76"/>
      <c r="K168" s="76"/>
    </row>
    <row r="169" spans="1:11" ht="36.75">
      <c r="A169" s="17" t="s">
        <v>72</v>
      </c>
      <c r="B169" s="12" t="s">
        <v>13</v>
      </c>
      <c r="C169" s="12" t="s">
        <v>71</v>
      </c>
      <c r="D169" s="12" t="s">
        <v>153</v>
      </c>
      <c r="E169" s="12"/>
      <c r="F169" s="12"/>
      <c r="G169" s="19">
        <f>G170+G198</f>
        <v>1175848</v>
      </c>
      <c r="H169" s="73"/>
      <c r="I169" s="73"/>
    </row>
    <row r="170" spans="1:11" ht="36">
      <c r="A170" s="13" t="s">
        <v>154</v>
      </c>
      <c r="B170" s="12" t="s">
        <v>13</v>
      </c>
      <c r="C170" s="12" t="s">
        <v>71</v>
      </c>
      <c r="D170" s="12" t="s">
        <v>155</v>
      </c>
      <c r="E170" s="12"/>
      <c r="F170" s="12"/>
      <c r="G170" s="19">
        <f>G171+G175+G179+G184+G188+G194</f>
        <v>1025848</v>
      </c>
      <c r="H170" s="73"/>
      <c r="I170" s="73"/>
    </row>
    <row r="171" spans="1:11" ht="24">
      <c r="A171" s="58" t="s">
        <v>248</v>
      </c>
      <c r="B171" s="12" t="s">
        <v>13</v>
      </c>
      <c r="C171" s="12" t="s">
        <v>71</v>
      </c>
      <c r="D171" s="12" t="s">
        <v>216</v>
      </c>
      <c r="E171" s="12" t="s">
        <v>103</v>
      </c>
      <c r="F171" s="20"/>
      <c r="G171" s="19">
        <f>G172</f>
        <v>235000</v>
      </c>
      <c r="H171" s="73"/>
      <c r="I171" s="73"/>
    </row>
    <row r="172" spans="1:11" ht="24.75">
      <c r="A172" s="17" t="s">
        <v>34</v>
      </c>
      <c r="B172" s="12" t="s">
        <v>13</v>
      </c>
      <c r="C172" s="12" t="s">
        <v>71</v>
      </c>
      <c r="D172" s="12" t="s">
        <v>216</v>
      </c>
      <c r="E172" s="20" t="s">
        <v>35</v>
      </c>
      <c r="F172" s="20"/>
      <c r="G172" s="19">
        <f>G173</f>
        <v>235000</v>
      </c>
      <c r="H172" s="73"/>
      <c r="I172" s="73"/>
    </row>
    <row r="173" spans="1:11" ht="45" customHeight="1">
      <c r="A173" s="17" t="s">
        <v>36</v>
      </c>
      <c r="B173" s="12" t="s">
        <v>13</v>
      </c>
      <c r="C173" s="12" t="s">
        <v>71</v>
      </c>
      <c r="D173" s="12" t="s">
        <v>216</v>
      </c>
      <c r="E173" s="20" t="s">
        <v>37</v>
      </c>
      <c r="F173" s="12"/>
      <c r="G173" s="19">
        <f>G174</f>
        <v>235000</v>
      </c>
      <c r="H173" s="73"/>
      <c r="I173" s="73"/>
    </row>
    <row r="174" spans="1:11" ht="45" customHeight="1">
      <c r="A174" s="17" t="s">
        <v>250</v>
      </c>
      <c r="B174" s="12" t="s">
        <v>13</v>
      </c>
      <c r="C174" s="12" t="s">
        <v>71</v>
      </c>
      <c r="D174" s="12" t="s">
        <v>216</v>
      </c>
      <c r="E174" s="20" t="s">
        <v>249</v>
      </c>
      <c r="F174" s="12"/>
      <c r="G174" s="19">
        <v>235000</v>
      </c>
      <c r="H174" s="73"/>
      <c r="I174" s="73"/>
    </row>
    <row r="175" spans="1:11">
      <c r="A175" s="58" t="s">
        <v>247</v>
      </c>
      <c r="B175" s="12" t="s">
        <v>13</v>
      </c>
      <c r="C175" s="12" t="s">
        <v>71</v>
      </c>
      <c r="D175" s="12" t="s">
        <v>246</v>
      </c>
      <c r="E175" s="12" t="s">
        <v>103</v>
      </c>
      <c r="F175" s="20"/>
      <c r="G175" s="19">
        <f>G176</f>
        <v>120000</v>
      </c>
      <c r="H175" s="73"/>
      <c r="I175" s="73"/>
    </row>
    <row r="176" spans="1:11" ht="24.75">
      <c r="A176" s="17" t="s">
        <v>34</v>
      </c>
      <c r="B176" s="12" t="s">
        <v>13</v>
      </c>
      <c r="C176" s="12" t="s">
        <v>71</v>
      </c>
      <c r="D176" s="12" t="s">
        <v>246</v>
      </c>
      <c r="E176" s="20" t="s">
        <v>35</v>
      </c>
      <c r="F176" s="20"/>
      <c r="G176" s="19">
        <f>G177</f>
        <v>120000</v>
      </c>
      <c r="H176" s="73"/>
      <c r="I176" s="73"/>
    </row>
    <row r="177" spans="1:9" ht="45" customHeight="1">
      <c r="A177" s="17" t="s">
        <v>36</v>
      </c>
      <c r="B177" s="12" t="s">
        <v>13</v>
      </c>
      <c r="C177" s="12" t="s">
        <v>71</v>
      </c>
      <c r="D177" s="12" t="s">
        <v>246</v>
      </c>
      <c r="E177" s="20" t="s">
        <v>37</v>
      </c>
      <c r="F177" s="12"/>
      <c r="G177" s="19">
        <f>G178</f>
        <v>120000</v>
      </c>
      <c r="H177" s="73"/>
      <c r="I177" s="73"/>
    </row>
    <row r="178" spans="1:9" ht="45" customHeight="1">
      <c r="A178" s="17" t="s">
        <v>36</v>
      </c>
      <c r="B178" s="12" t="s">
        <v>13</v>
      </c>
      <c r="C178" s="12" t="s">
        <v>71</v>
      </c>
      <c r="D178" s="12" t="s">
        <v>246</v>
      </c>
      <c r="E178" s="20" t="s">
        <v>41</v>
      </c>
      <c r="F178" s="12"/>
      <c r="G178" s="19">
        <v>120000</v>
      </c>
      <c r="H178" s="73"/>
      <c r="I178" s="73"/>
    </row>
    <row r="179" spans="1:9" ht="45" customHeight="1">
      <c r="A179" s="17" t="s">
        <v>194</v>
      </c>
      <c r="B179" s="12" t="s">
        <v>13</v>
      </c>
      <c r="C179" s="12" t="s">
        <v>195</v>
      </c>
      <c r="D179" s="12" t="s">
        <v>245</v>
      </c>
      <c r="E179" s="20"/>
      <c r="F179" s="12"/>
      <c r="G179" s="19">
        <f>G180</f>
        <v>90000</v>
      </c>
      <c r="H179" s="73"/>
      <c r="I179" s="73"/>
    </row>
    <row r="180" spans="1:9" ht="24.75">
      <c r="A180" s="57" t="s">
        <v>244</v>
      </c>
      <c r="B180" s="12" t="s">
        <v>13</v>
      </c>
      <c r="C180" s="12" t="s">
        <v>71</v>
      </c>
      <c r="D180" s="12" t="s">
        <v>245</v>
      </c>
      <c r="E180" s="12" t="s">
        <v>103</v>
      </c>
      <c r="F180" s="12"/>
      <c r="G180" s="19">
        <f>G181</f>
        <v>90000</v>
      </c>
      <c r="H180" s="73"/>
      <c r="I180" s="73"/>
    </row>
    <row r="181" spans="1:9" ht="24.75">
      <c r="A181" s="17" t="s">
        <v>34</v>
      </c>
      <c r="B181" s="12" t="s">
        <v>13</v>
      </c>
      <c r="C181" s="12" t="s">
        <v>71</v>
      </c>
      <c r="D181" s="12" t="s">
        <v>245</v>
      </c>
      <c r="E181" s="20" t="s">
        <v>35</v>
      </c>
      <c r="F181" s="12"/>
      <c r="G181" s="19">
        <f>G182</f>
        <v>90000</v>
      </c>
      <c r="H181" s="73"/>
      <c r="I181" s="73"/>
    </row>
    <row r="182" spans="1:9" ht="46.5" customHeight="1">
      <c r="A182" s="17" t="s">
        <v>36</v>
      </c>
      <c r="B182" s="12" t="s">
        <v>13</v>
      </c>
      <c r="C182" s="12" t="s">
        <v>71</v>
      </c>
      <c r="D182" s="12" t="s">
        <v>245</v>
      </c>
      <c r="E182" s="20" t="s">
        <v>37</v>
      </c>
      <c r="F182" s="12"/>
      <c r="G182" s="19">
        <f>G183</f>
        <v>90000</v>
      </c>
      <c r="H182" s="73"/>
      <c r="I182" s="73"/>
    </row>
    <row r="183" spans="1:9" ht="46.5" customHeight="1">
      <c r="A183" s="17" t="s">
        <v>36</v>
      </c>
      <c r="B183" s="12" t="s">
        <v>13</v>
      </c>
      <c r="C183" s="12" t="s">
        <v>71</v>
      </c>
      <c r="D183" s="12" t="s">
        <v>245</v>
      </c>
      <c r="E183" s="20" t="s">
        <v>41</v>
      </c>
      <c r="F183" s="12"/>
      <c r="G183" s="19">
        <v>90000</v>
      </c>
      <c r="H183" s="73"/>
      <c r="I183" s="73"/>
    </row>
    <row r="184" spans="1:9" ht="24.75">
      <c r="A184" s="57" t="s">
        <v>260</v>
      </c>
      <c r="B184" s="12" t="s">
        <v>13</v>
      </c>
      <c r="C184" s="12" t="s">
        <v>71</v>
      </c>
      <c r="D184" s="12" t="s">
        <v>156</v>
      </c>
      <c r="E184" s="12" t="s">
        <v>103</v>
      </c>
      <c r="F184" s="12"/>
      <c r="G184" s="19">
        <f>G185</f>
        <v>132848</v>
      </c>
      <c r="H184" s="73"/>
      <c r="I184" s="73"/>
    </row>
    <row r="185" spans="1:9" ht="24.75">
      <c r="A185" s="17" t="s">
        <v>34</v>
      </c>
      <c r="B185" s="12" t="s">
        <v>13</v>
      </c>
      <c r="C185" s="12" t="s">
        <v>71</v>
      </c>
      <c r="D185" s="12" t="s">
        <v>156</v>
      </c>
      <c r="E185" s="20" t="s">
        <v>35</v>
      </c>
      <c r="F185" s="12"/>
      <c r="G185" s="19">
        <f>G186</f>
        <v>132848</v>
      </c>
      <c r="H185" s="73"/>
      <c r="I185" s="73"/>
    </row>
    <row r="186" spans="1:9" ht="46.5" customHeight="1">
      <c r="A186" s="17" t="s">
        <v>36</v>
      </c>
      <c r="B186" s="12" t="s">
        <v>13</v>
      </c>
      <c r="C186" s="12" t="s">
        <v>71</v>
      </c>
      <c r="D186" s="12" t="s">
        <v>156</v>
      </c>
      <c r="E186" s="20" t="s">
        <v>37</v>
      </c>
      <c r="F186" s="12"/>
      <c r="G186" s="19">
        <f>G187</f>
        <v>132848</v>
      </c>
      <c r="H186" s="73"/>
      <c r="I186" s="73"/>
    </row>
    <row r="187" spans="1:9" ht="46.5" customHeight="1">
      <c r="A187" s="17" t="s">
        <v>36</v>
      </c>
      <c r="B187" s="12" t="s">
        <v>13</v>
      </c>
      <c r="C187" s="12" t="s">
        <v>71</v>
      </c>
      <c r="D187" s="12" t="s">
        <v>156</v>
      </c>
      <c r="E187" s="20" t="s">
        <v>41</v>
      </c>
      <c r="F187" s="12"/>
      <c r="G187" s="19">
        <v>132848</v>
      </c>
      <c r="H187" s="73"/>
      <c r="I187" s="73"/>
    </row>
    <row r="188" spans="1:9" ht="24">
      <c r="A188" s="58" t="s">
        <v>259</v>
      </c>
      <c r="B188" s="12" t="s">
        <v>13</v>
      </c>
      <c r="C188" s="12" t="s">
        <v>71</v>
      </c>
      <c r="D188" s="12" t="s">
        <v>157</v>
      </c>
      <c r="E188" s="12" t="s">
        <v>103</v>
      </c>
      <c r="F188" s="12"/>
      <c r="G188" s="19">
        <f>G189</f>
        <v>368000</v>
      </c>
      <c r="H188" s="73"/>
      <c r="I188" s="73"/>
    </row>
    <row r="189" spans="1:9" ht="24.75">
      <c r="A189" s="17" t="s">
        <v>34</v>
      </c>
      <c r="B189" s="12" t="s">
        <v>13</v>
      </c>
      <c r="C189" s="12" t="s">
        <v>71</v>
      </c>
      <c r="D189" s="12" t="s">
        <v>157</v>
      </c>
      <c r="E189" s="20" t="s">
        <v>35</v>
      </c>
      <c r="F189" s="12"/>
      <c r="G189" s="19">
        <f>G190</f>
        <v>368000</v>
      </c>
      <c r="H189" s="73"/>
      <c r="I189" s="73"/>
    </row>
    <row r="190" spans="1:9" ht="36.75">
      <c r="A190" s="17" t="s">
        <v>36</v>
      </c>
      <c r="B190" s="12" t="s">
        <v>13</v>
      </c>
      <c r="C190" s="12" t="s">
        <v>71</v>
      </c>
      <c r="D190" s="12" t="s">
        <v>157</v>
      </c>
      <c r="E190" s="20" t="s">
        <v>37</v>
      </c>
      <c r="F190" s="12"/>
      <c r="G190" s="19">
        <f>G191</f>
        <v>368000</v>
      </c>
      <c r="H190" s="73"/>
      <c r="I190" s="73"/>
    </row>
    <row r="191" spans="1:9" ht="36.75">
      <c r="A191" s="17" t="s">
        <v>36</v>
      </c>
      <c r="B191" s="12" t="s">
        <v>13</v>
      </c>
      <c r="C191" s="12" t="s">
        <v>71</v>
      </c>
      <c r="D191" s="12" t="s">
        <v>157</v>
      </c>
      <c r="E191" s="20" t="s">
        <v>41</v>
      </c>
      <c r="F191" s="12"/>
      <c r="G191" s="19">
        <v>368000</v>
      </c>
      <c r="H191" s="73"/>
      <c r="I191" s="73"/>
    </row>
    <row r="192" spans="1:9" ht="48" customHeight="1">
      <c r="A192" s="58" t="s">
        <v>208</v>
      </c>
      <c r="B192" s="12" t="s">
        <v>13</v>
      </c>
      <c r="C192" s="12" t="s">
        <v>71</v>
      </c>
      <c r="D192" s="12" t="s">
        <v>218</v>
      </c>
      <c r="E192" s="12"/>
      <c r="F192" s="12"/>
      <c r="G192" s="19">
        <f>G193</f>
        <v>80000</v>
      </c>
      <c r="H192" s="73"/>
      <c r="I192" s="73"/>
    </row>
    <row r="193" spans="1:11" ht="24.75">
      <c r="A193" s="17" t="s">
        <v>34</v>
      </c>
      <c r="B193" s="12" t="s">
        <v>13</v>
      </c>
      <c r="C193" s="12" t="s">
        <v>71</v>
      </c>
      <c r="D193" s="12" t="s">
        <v>175</v>
      </c>
      <c r="E193" s="20" t="s">
        <v>35</v>
      </c>
      <c r="F193" s="20"/>
      <c r="G193" s="19">
        <f t="shared" ref="G193" si="11">G194</f>
        <v>80000</v>
      </c>
      <c r="H193" s="73"/>
      <c r="I193" s="73"/>
    </row>
    <row r="194" spans="1:11" ht="36.75">
      <c r="A194" s="17" t="s">
        <v>36</v>
      </c>
      <c r="B194" s="12" t="s">
        <v>13</v>
      </c>
      <c r="C194" s="12" t="s">
        <v>71</v>
      </c>
      <c r="D194" s="12" t="s">
        <v>218</v>
      </c>
      <c r="E194" s="20" t="s">
        <v>37</v>
      </c>
      <c r="F194" s="20"/>
      <c r="G194" s="19">
        <f>G197</f>
        <v>80000</v>
      </c>
      <c r="H194" s="73"/>
      <c r="I194" s="73"/>
    </row>
    <row r="195" spans="1:11" ht="1.5" hidden="1" customHeight="1">
      <c r="A195" s="13" t="s">
        <v>39</v>
      </c>
      <c r="B195" s="12" t="s">
        <v>13</v>
      </c>
      <c r="C195" s="12" t="s">
        <v>71</v>
      </c>
      <c r="D195" s="12" t="s">
        <v>175</v>
      </c>
      <c r="E195" s="12" t="s">
        <v>41</v>
      </c>
      <c r="F195" s="12" t="s">
        <v>40</v>
      </c>
      <c r="G195" s="19">
        <v>20000</v>
      </c>
      <c r="H195" s="73"/>
      <c r="I195" s="73"/>
    </row>
    <row r="196" spans="1:11" ht="17.25" hidden="1" customHeight="1">
      <c r="A196" s="13" t="s">
        <v>22</v>
      </c>
      <c r="B196" s="12" t="s">
        <v>13</v>
      </c>
      <c r="C196" s="12" t="s">
        <v>71</v>
      </c>
      <c r="D196" s="12" t="s">
        <v>175</v>
      </c>
      <c r="E196" s="12" t="s">
        <v>41</v>
      </c>
      <c r="F196" s="12" t="s">
        <v>23</v>
      </c>
      <c r="G196" s="50">
        <v>60000</v>
      </c>
      <c r="H196" s="73"/>
      <c r="I196" s="73"/>
    </row>
    <row r="197" spans="1:11" ht="36.75">
      <c r="A197" s="17" t="s">
        <v>36</v>
      </c>
      <c r="B197" s="12" t="s">
        <v>13</v>
      </c>
      <c r="C197" s="12" t="s">
        <v>71</v>
      </c>
      <c r="D197" s="12" t="s">
        <v>218</v>
      </c>
      <c r="E197" s="20" t="s">
        <v>41</v>
      </c>
      <c r="F197" s="20"/>
      <c r="G197" s="19">
        <v>80000</v>
      </c>
      <c r="H197" s="73"/>
      <c r="I197" s="73"/>
    </row>
    <row r="198" spans="1:11" s="1" customFormat="1" ht="72">
      <c r="A198" s="59" t="s">
        <v>229</v>
      </c>
      <c r="B198" s="32" t="s">
        <v>13</v>
      </c>
      <c r="C198" s="33" t="s">
        <v>71</v>
      </c>
      <c r="D198" s="33" t="s">
        <v>230</v>
      </c>
      <c r="E198" s="33"/>
      <c r="F198" s="35">
        <f>F199</f>
        <v>0</v>
      </c>
      <c r="G198" s="153">
        <v>150000</v>
      </c>
      <c r="H198" s="76"/>
      <c r="I198" s="76"/>
      <c r="J198" s="76"/>
      <c r="K198" s="76"/>
    </row>
    <row r="199" spans="1:11" s="1" customFormat="1" ht="36">
      <c r="A199" s="60" t="s">
        <v>36</v>
      </c>
      <c r="B199" s="32" t="s">
        <v>13</v>
      </c>
      <c r="C199" s="33" t="s">
        <v>71</v>
      </c>
      <c r="D199" s="33" t="s">
        <v>230</v>
      </c>
      <c r="E199" s="33">
        <v>200</v>
      </c>
      <c r="F199" s="35">
        <f>F200</f>
        <v>0</v>
      </c>
      <c r="G199" s="153">
        <v>150000</v>
      </c>
      <c r="H199" s="76"/>
      <c r="I199" s="76"/>
      <c r="J199" s="76"/>
      <c r="K199" s="76"/>
    </row>
    <row r="200" spans="1:11" s="1" customFormat="1" ht="37.5" customHeight="1" thickBot="1">
      <c r="A200" s="136" t="s">
        <v>231</v>
      </c>
      <c r="B200" s="137" t="s">
        <v>13</v>
      </c>
      <c r="C200" s="138" t="s">
        <v>71</v>
      </c>
      <c r="D200" s="138" t="s">
        <v>230</v>
      </c>
      <c r="E200" s="138">
        <v>240</v>
      </c>
      <c r="F200" s="139">
        <f>F201</f>
        <v>0</v>
      </c>
      <c r="G200" s="154">
        <v>150000</v>
      </c>
      <c r="H200" s="76"/>
      <c r="I200" s="76"/>
      <c r="J200" s="76"/>
      <c r="K200" s="76"/>
    </row>
    <row r="201" spans="1:11">
      <c r="A201" s="80" t="s">
        <v>180</v>
      </c>
      <c r="B201" s="81" t="s">
        <v>13</v>
      </c>
      <c r="C201" s="81" t="s">
        <v>181</v>
      </c>
      <c r="D201" s="81"/>
      <c r="E201" s="81"/>
      <c r="F201" s="81"/>
      <c r="G201" s="133">
        <f t="shared" ref="G201:G205" si="12">G202</f>
        <v>10000</v>
      </c>
      <c r="H201" s="73"/>
      <c r="I201" s="73"/>
    </row>
    <row r="202" spans="1:11" ht="48">
      <c r="A202" s="83" t="s">
        <v>16</v>
      </c>
      <c r="B202" s="12" t="s">
        <v>13</v>
      </c>
      <c r="C202" s="12" t="s">
        <v>73</v>
      </c>
      <c r="D202" s="12"/>
      <c r="E202" s="12"/>
      <c r="F202" s="12"/>
      <c r="G202" s="117">
        <f t="shared" si="12"/>
        <v>10000</v>
      </c>
      <c r="H202" s="73"/>
      <c r="I202" s="73"/>
    </row>
    <row r="203" spans="1:11" ht="36">
      <c r="A203" s="100" t="s">
        <v>209</v>
      </c>
      <c r="B203" s="12" t="s">
        <v>13</v>
      </c>
      <c r="C203" s="12" t="s">
        <v>73</v>
      </c>
      <c r="D203" s="12" t="s">
        <v>97</v>
      </c>
      <c r="E203" s="12"/>
      <c r="F203" s="12"/>
      <c r="G203" s="118">
        <f t="shared" si="12"/>
        <v>10000</v>
      </c>
      <c r="H203" s="73"/>
      <c r="I203" s="73"/>
    </row>
    <row r="204" spans="1:11" ht="36">
      <c r="A204" s="83" t="s">
        <v>74</v>
      </c>
      <c r="B204" s="12" t="s">
        <v>13</v>
      </c>
      <c r="C204" s="12" t="s">
        <v>73</v>
      </c>
      <c r="D204" s="12" t="s">
        <v>158</v>
      </c>
      <c r="E204" s="12" t="s">
        <v>103</v>
      </c>
      <c r="F204" s="20"/>
      <c r="G204" s="118">
        <f t="shared" si="12"/>
        <v>10000</v>
      </c>
      <c r="H204" s="73"/>
      <c r="I204" s="73"/>
    </row>
    <row r="205" spans="1:11" ht="24.75">
      <c r="A205" s="101" t="s">
        <v>34</v>
      </c>
      <c r="B205" s="12" t="s">
        <v>13</v>
      </c>
      <c r="C205" s="12" t="s">
        <v>73</v>
      </c>
      <c r="D205" s="12" t="s">
        <v>158</v>
      </c>
      <c r="E205" s="20" t="s">
        <v>35</v>
      </c>
      <c r="F205" s="12"/>
      <c r="G205" s="118">
        <f t="shared" si="12"/>
        <v>10000</v>
      </c>
      <c r="H205" s="73"/>
      <c r="I205" s="73"/>
    </row>
    <row r="206" spans="1:11" ht="37.5" thickBot="1">
      <c r="A206" s="104" t="s">
        <v>36</v>
      </c>
      <c r="B206" s="93" t="s">
        <v>13</v>
      </c>
      <c r="C206" s="93" t="s">
        <v>73</v>
      </c>
      <c r="D206" s="93" t="s">
        <v>158</v>
      </c>
      <c r="E206" s="93" t="s">
        <v>37</v>
      </c>
      <c r="F206" s="93"/>
      <c r="G206" s="121">
        <v>10000</v>
      </c>
      <c r="H206" s="73"/>
      <c r="I206" s="73"/>
    </row>
    <row r="207" spans="1:11" ht="24">
      <c r="A207" s="80" t="s">
        <v>84</v>
      </c>
      <c r="B207" s="81" t="s">
        <v>13</v>
      </c>
      <c r="C207" s="81" t="s">
        <v>85</v>
      </c>
      <c r="D207" s="81"/>
      <c r="E207" s="81"/>
      <c r="F207" s="81"/>
      <c r="G207" s="133">
        <f t="shared" ref="G207:G211" si="13">G208</f>
        <v>2550000</v>
      </c>
      <c r="H207" s="73"/>
      <c r="I207" s="73"/>
    </row>
    <row r="208" spans="1:11">
      <c r="A208" s="101" t="s">
        <v>86</v>
      </c>
      <c r="B208" s="20" t="s">
        <v>13</v>
      </c>
      <c r="C208" s="20" t="s">
        <v>87</v>
      </c>
      <c r="D208" s="20"/>
      <c r="E208" s="20"/>
      <c r="F208" s="20"/>
      <c r="G208" s="117">
        <f t="shared" si="13"/>
        <v>2550000</v>
      </c>
      <c r="H208" s="73"/>
      <c r="I208" s="73"/>
    </row>
    <row r="209" spans="1:9" ht="24.75">
      <c r="A209" s="101" t="s">
        <v>88</v>
      </c>
      <c r="B209" s="20" t="s">
        <v>13</v>
      </c>
      <c r="C209" s="20" t="s">
        <v>87</v>
      </c>
      <c r="D209" s="20" t="s">
        <v>159</v>
      </c>
      <c r="E209" s="20"/>
      <c r="F209" s="20"/>
      <c r="G209" s="118">
        <f>G211</f>
        <v>2550000</v>
      </c>
      <c r="H209" s="73"/>
      <c r="I209" s="73"/>
    </row>
    <row r="210" spans="1:9" ht="24">
      <c r="A210" s="134" t="s">
        <v>160</v>
      </c>
      <c r="B210" s="22" t="s">
        <v>13</v>
      </c>
      <c r="C210" s="22" t="s">
        <v>87</v>
      </c>
      <c r="D210" s="68" t="s">
        <v>161</v>
      </c>
      <c r="E210" s="20"/>
      <c r="F210" s="20"/>
      <c r="G210" s="118">
        <v>2201291</v>
      </c>
      <c r="H210" s="73"/>
      <c r="I210" s="73"/>
    </row>
    <row r="211" spans="1:9" ht="48">
      <c r="A211" s="83" t="s">
        <v>89</v>
      </c>
      <c r="B211" s="20" t="s">
        <v>13</v>
      </c>
      <c r="C211" s="20" t="s">
        <v>87</v>
      </c>
      <c r="D211" s="22" t="s">
        <v>217</v>
      </c>
      <c r="E211" s="20" t="s">
        <v>103</v>
      </c>
      <c r="F211" s="20"/>
      <c r="G211" s="118">
        <f t="shared" si="13"/>
        <v>2550000</v>
      </c>
      <c r="H211" s="73"/>
      <c r="I211" s="73"/>
    </row>
    <row r="212" spans="1:9" ht="30.75" customHeight="1">
      <c r="A212" s="127" t="s">
        <v>210</v>
      </c>
      <c r="B212" s="20" t="s">
        <v>13</v>
      </c>
      <c r="C212" s="20" t="s">
        <v>87</v>
      </c>
      <c r="D212" s="22" t="s">
        <v>217</v>
      </c>
      <c r="E212" s="20" t="s">
        <v>82</v>
      </c>
      <c r="F212" s="20"/>
      <c r="G212" s="118">
        <f>G213</f>
        <v>2550000</v>
      </c>
      <c r="H212" s="73"/>
      <c r="I212" s="73"/>
    </row>
    <row r="213" spans="1:9" ht="30.75" customHeight="1" thickBot="1">
      <c r="A213" s="120" t="s">
        <v>81</v>
      </c>
      <c r="B213" s="112" t="s">
        <v>13</v>
      </c>
      <c r="C213" s="112" t="s">
        <v>87</v>
      </c>
      <c r="D213" s="135" t="s">
        <v>217</v>
      </c>
      <c r="E213" s="112" t="s">
        <v>83</v>
      </c>
      <c r="F213" s="112"/>
      <c r="G213" s="121">
        <v>2550000</v>
      </c>
      <c r="H213" s="73"/>
      <c r="I213" s="73"/>
    </row>
    <row r="214" spans="1:9">
      <c r="A214" s="80" t="s">
        <v>75</v>
      </c>
      <c r="B214" s="81" t="s">
        <v>13</v>
      </c>
      <c r="C214" s="81" t="s">
        <v>76</v>
      </c>
      <c r="D214" s="81"/>
      <c r="E214" s="81"/>
      <c r="F214" s="81"/>
      <c r="G214" s="133">
        <f>G215</f>
        <v>343648</v>
      </c>
      <c r="H214" s="73"/>
      <c r="I214" s="73"/>
    </row>
    <row r="215" spans="1:9">
      <c r="A215" s="83" t="s">
        <v>162</v>
      </c>
      <c r="B215" s="12" t="s">
        <v>49</v>
      </c>
      <c r="C215" s="12" t="s">
        <v>78</v>
      </c>
      <c r="D215" s="12"/>
      <c r="E215" s="11"/>
      <c r="F215" s="11"/>
      <c r="G215" s="117">
        <f>G216+G221</f>
        <v>343648</v>
      </c>
      <c r="H215" s="73"/>
      <c r="I215" s="73"/>
    </row>
    <row r="216" spans="1:9" ht="36">
      <c r="A216" s="83" t="s">
        <v>77</v>
      </c>
      <c r="B216" s="12" t="s">
        <v>13</v>
      </c>
      <c r="C216" s="12" t="s">
        <v>78</v>
      </c>
      <c r="D216" s="12" t="s">
        <v>163</v>
      </c>
      <c r="E216" s="12"/>
      <c r="F216" s="12"/>
      <c r="G216" s="118">
        <f>G217</f>
        <v>273648</v>
      </c>
      <c r="H216" s="73"/>
      <c r="I216" s="73"/>
    </row>
    <row r="217" spans="1:9" ht="24.75">
      <c r="A217" s="119" t="s">
        <v>164</v>
      </c>
      <c r="B217" s="12" t="s">
        <v>13</v>
      </c>
      <c r="C217" s="12" t="s">
        <v>78</v>
      </c>
      <c r="D217" s="12" t="s">
        <v>165</v>
      </c>
      <c r="E217" s="22" t="s">
        <v>79</v>
      </c>
      <c r="F217" s="12"/>
      <c r="G217" s="118">
        <f>G218+G219</f>
        <v>273648</v>
      </c>
      <c r="H217" s="73"/>
      <c r="I217" s="73"/>
    </row>
    <row r="218" spans="1:9" ht="25.5" customHeight="1">
      <c r="A218" s="119" t="s">
        <v>166</v>
      </c>
      <c r="B218" s="12" t="s">
        <v>13</v>
      </c>
      <c r="C218" s="12" t="s">
        <v>78</v>
      </c>
      <c r="D218" s="12" t="s">
        <v>167</v>
      </c>
      <c r="E218" s="22" t="s">
        <v>193</v>
      </c>
      <c r="F218" s="20"/>
      <c r="G218" s="118">
        <v>243648</v>
      </c>
      <c r="H218" s="73"/>
      <c r="I218" s="73"/>
    </row>
    <row r="219" spans="1:9" ht="24.75">
      <c r="A219" s="101" t="s">
        <v>168</v>
      </c>
      <c r="B219" s="12" t="s">
        <v>49</v>
      </c>
      <c r="C219" s="12" t="s">
        <v>78</v>
      </c>
      <c r="D219" s="12" t="s">
        <v>169</v>
      </c>
      <c r="E219" s="20" t="s">
        <v>176</v>
      </c>
      <c r="F219" s="20"/>
      <c r="G219" s="118">
        <f>G220</f>
        <v>30000</v>
      </c>
      <c r="H219" s="73"/>
      <c r="I219" s="73"/>
    </row>
    <row r="220" spans="1:9" ht="24.75">
      <c r="A220" s="101" t="s">
        <v>170</v>
      </c>
      <c r="B220" s="12" t="s">
        <v>49</v>
      </c>
      <c r="C220" s="12" t="s">
        <v>78</v>
      </c>
      <c r="D220" s="12" t="s">
        <v>169</v>
      </c>
      <c r="E220" s="20" t="s">
        <v>176</v>
      </c>
      <c r="F220" s="20"/>
      <c r="G220" s="118">
        <v>30000</v>
      </c>
      <c r="H220" s="73"/>
      <c r="I220" s="73"/>
    </row>
    <row r="221" spans="1:9" ht="108">
      <c r="A221" s="83" t="s">
        <v>80</v>
      </c>
      <c r="B221" s="12" t="s">
        <v>49</v>
      </c>
      <c r="C221" s="12" t="s">
        <v>78</v>
      </c>
      <c r="D221" s="12" t="s">
        <v>171</v>
      </c>
      <c r="E221" s="20" t="s">
        <v>103</v>
      </c>
      <c r="F221" s="20"/>
      <c r="G221" s="118">
        <f t="shared" ref="G221" si="14">G223</f>
        <v>70000</v>
      </c>
      <c r="H221" s="73"/>
      <c r="I221" s="73"/>
    </row>
    <row r="222" spans="1:9">
      <c r="A222" s="83" t="s">
        <v>210</v>
      </c>
      <c r="B222" s="12" t="s">
        <v>13</v>
      </c>
      <c r="C222" s="12" t="s">
        <v>78</v>
      </c>
      <c r="D222" s="12" t="s">
        <v>211</v>
      </c>
      <c r="E222" s="20" t="s">
        <v>82</v>
      </c>
      <c r="F222" s="20"/>
      <c r="G222" s="118">
        <f>G223</f>
        <v>70000</v>
      </c>
      <c r="H222" s="73"/>
      <c r="I222" s="73"/>
    </row>
    <row r="223" spans="1:9" ht="16.5" thickBot="1">
      <c r="A223" s="120" t="s">
        <v>81</v>
      </c>
      <c r="B223" s="93" t="s">
        <v>49</v>
      </c>
      <c r="C223" s="93" t="s">
        <v>78</v>
      </c>
      <c r="D223" s="93" t="s">
        <v>172</v>
      </c>
      <c r="E223" s="112" t="s">
        <v>83</v>
      </c>
      <c r="F223" s="112"/>
      <c r="G223" s="121">
        <v>70000</v>
      </c>
      <c r="H223" s="73"/>
      <c r="I223" s="73"/>
    </row>
    <row r="224" spans="1:9">
      <c r="A224" s="125" t="s">
        <v>90</v>
      </c>
      <c r="B224" s="126" t="s">
        <v>13</v>
      </c>
      <c r="C224" s="126" t="s">
        <v>91</v>
      </c>
      <c r="D224" s="126"/>
      <c r="E224" s="126"/>
      <c r="F224" s="126"/>
      <c r="G224" s="133">
        <f>G226</f>
        <v>3000</v>
      </c>
      <c r="H224" s="73"/>
      <c r="I224" s="73"/>
    </row>
    <row r="225" spans="1:9">
      <c r="A225" s="127" t="s">
        <v>90</v>
      </c>
      <c r="B225" s="42" t="s">
        <v>13</v>
      </c>
      <c r="C225" s="42" t="s">
        <v>241</v>
      </c>
      <c r="D225" s="20"/>
      <c r="E225" s="42"/>
      <c r="F225" s="42"/>
      <c r="G225" s="128">
        <f t="shared" ref="G225:G226" si="15">G226</f>
        <v>3000</v>
      </c>
      <c r="H225" s="73"/>
      <c r="I225" s="73"/>
    </row>
    <row r="226" spans="1:9" ht="36.75">
      <c r="A226" s="129" t="s">
        <v>92</v>
      </c>
      <c r="B226" s="42" t="s">
        <v>13</v>
      </c>
      <c r="C226" s="42" t="s">
        <v>241</v>
      </c>
      <c r="D226" s="20" t="s">
        <v>173</v>
      </c>
      <c r="E226" s="20"/>
      <c r="F226" s="20"/>
      <c r="G226" s="130">
        <f t="shared" si="15"/>
        <v>3000</v>
      </c>
      <c r="H226" s="73"/>
      <c r="I226" s="73"/>
    </row>
    <row r="227" spans="1:9" ht="84">
      <c r="A227" s="83" t="s">
        <v>93</v>
      </c>
      <c r="B227" s="42" t="s">
        <v>13</v>
      </c>
      <c r="C227" s="42" t="s">
        <v>241</v>
      </c>
      <c r="D227" s="20" t="s">
        <v>174</v>
      </c>
      <c r="E227" s="20" t="s">
        <v>103</v>
      </c>
      <c r="F227" s="20"/>
      <c r="G227" s="130">
        <f>G229</f>
        <v>3000</v>
      </c>
      <c r="H227" s="73"/>
      <c r="I227" s="73"/>
    </row>
    <row r="228" spans="1:9">
      <c r="A228" s="83" t="s">
        <v>210</v>
      </c>
      <c r="B228" s="42" t="s">
        <v>13</v>
      </c>
      <c r="C228" s="42" t="s">
        <v>241</v>
      </c>
      <c r="D228" s="20" t="s">
        <v>174</v>
      </c>
      <c r="E228" s="20" t="s">
        <v>82</v>
      </c>
      <c r="F228" s="20"/>
      <c r="G228" s="130">
        <f>G229</f>
        <v>3000</v>
      </c>
      <c r="H228" s="73"/>
      <c r="I228" s="73"/>
    </row>
    <row r="229" spans="1:9" ht="16.5" thickBot="1">
      <c r="A229" s="120" t="s">
        <v>81</v>
      </c>
      <c r="B229" s="131" t="s">
        <v>13</v>
      </c>
      <c r="C229" s="131" t="s">
        <v>241</v>
      </c>
      <c r="D229" s="112" t="s">
        <v>174</v>
      </c>
      <c r="E229" s="112" t="s">
        <v>83</v>
      </c>
      <c r="F229" s="112"/>
      <c r="G229" s="132">
        <v>3000</v>
      </c>
      <c r="H229" s="73"/>
      <c r="I229" s="73"/>
    </row>
    <row r="230" spans="1:9">
      <c r="A230" s="122" t="s">
        <v>94</v>
      </c>
      <c r="B230" s="123"/>
      <c r="C230" s="123"/>
      <c r="D230" s="123"/>
      <c r="E230" s="123"/>
      <c r="F230" s="123"/>
      <c r="G230" s="124">
        <f>G224+G214+G207+G201+G129+G70+G59+G49+G45+G20+G13</f>
        <v>9022504</v>
      </c>
    </row>
    <row r="231" spans="1:9">
      <c r="B231" s="61"/>
      <c r="C231" s="61"/>
      <c r="D231" s="61"/>
      <c r="E231" s="61"/>
      <c r="F231" s="61"/>
      <c r="G231" s="62"/>
    </row>
    <row r="232" spans="1:9">
      <c r="B232" s="61"/>
      <c r="C232" s="61"/>
      <c r="D232" s="61"/>
      <c r="E232" s="61"/>
      <c r="F232" s="61"/>
      <c r="G232" s="62"/>
    </row>
    <row r="233" spans="1:9">
      <c r="B233" s="61"/>
      <c r="C233" s="61"/>
      <c r="D233" s="61"/>
      <c r="E233" s="61"/>
      <c r="F233" s="61"/>
      <c r="G233" s="62"/>
    </row>
  </sheetData>
  <mergeCells count="5">
    <mergeCell ref="A5:G5"/>
    <mergeCell ref="A1:G1"/>
    <mergeCell ref="A2:G2"/>
    <mergeCell ref="A3:G3"/>
    <mergeCell ref="A4:G4"/>
  </mergeCells>
  <pageMargins left="0.6692913385826772" right="0.19685039370078741" top="0.43307086614173229" bottom="0.27559055118110237" header="0.31496062992125984" footer="0.31496062992125984"/>
  <pageSetup paperSize="9" orientation="portrait" verticalDpi="300" r:id="rId1"/>
  <rowBreaks count="1" manualBreakCount="1">
    <brk id="20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2022-12-30T10:05:55Z</dcterms:modified>
</cp:coreProperties>
</file>