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795" tabRatio="808" firstSheet="6" activeTab="12"/>
  </bookViews>
  <sheets>
    <sheet name="прил 3 " sheetId="20" state="hidden" r:id="rId1"/>
    <sheet name="прил 4" sheetId="5" state="hidden" r:id="rId2"/>
    <sheet name="при 5 " sheetId="21" state="hidden" r:id="rId3"/>
    <sheet name="прил 6 " sheetId="22" state="hidden" r:id="rId4"/>
    <sheet name="прил 7" sheetId="27" state="hidden" r:id="rId5"/>
    <sheet name="прил8" sheetId="25" state="hidden" r:id="rId6"/>
    <sheet name="прил 5 2022" sheetId="28" r:id="rId7"/>
    <sheet name="прил 6   2021" sheetId="29" state="hidden" r:id="rId8"/>
    <sheet name="прил   8 2021" sheetId="30" state="hidden" r:id="rId9"/>
    <sheet name="прил 10 2021" sheetId="31" state="hidden" r:id="rId10"/>
    <sheet name="прил 7 правильно" sheetId="32" state="hidden" r:id="rId11"/>
    <sheet name="прил 9 2021" sheetId="33" state="hidden" r:id="rId12"/>
    <sheet name="прил 7 2022 " sheetId="35" r:id="rId13"/>
    <sheet name="прил 9 2022 " sheetId="37" r:id="rId14"/>
  </sheets>
  <definedNames>
    <definedName name="_xlnm._FilterDatabase" localSheetId="0" hidden="1">'прил 3 '!$A$7:$G$218</definedName>
    <definedName name="_xlnm._FilterDatabase" localSheetId="6" hidden="1">'прил 5 2022'!$A$7:$G$233</definedName>
    <definedName name="_xlnm._FilterDatabase" localSheetId="12" hidden="1">'прил 7 2022 '!$A$7:$G$225</definedName>
    <definedName name="_xlnm._FilterDatabase" localSheetId="10" hidden="1">'прил 7 правильно'!$A$7:$G$209</definedName>
    <definedName name="_xlnm._FilterDatabase" localSheetId="11" hidden="1">'прил 9 2021'!$A$7:$G$209</definedName>
    <definedName name="_xlnm._FilterDatabase" localSheetId="13" hidden="1">'прил 9 2022 '!$A$7:$G$235</definedName>
    <definedName name="_xlnm.Print_Area" localSheetId="3">'прил 6 '!$A$1:$H$198</definedName>
  </definedNames>
  <calcPr calcId="124519"/>
</workbook>
</file>

<file path=xl/calcChain.xml><?xml version="1.0" encoding="utf-8"?>
<calcChain xmlns="http://schemas.openxmlformats.org/spreadsheetml/2006/main">
  <c r="G137" i="37"/>
  <c r="G220"/>
  <c r="G151"/>
  <c r="G96"/>
  <c r="G8" i="28"/>
  <c r="G128" i="35"/>
  <c r="G121" s="1"/>
  <c r="G95"/>
  <c r="G96" i="28"/>
  <c r="G27"/>
  <c r="G26" s="1"/>
  <c r="G25" s="1"/>
  <c r="G127"/>
  <c r="G126"/>
  <c r="G133" i="37"/>
  <c r="G191" i="35"/>
  <c r="G122"/>
  <c r="G121" i="28"/>
  <c r="G253" i="37"/>
  <c r="G252"/>
  <c r="G250"/>
  <c r="G248"/>
  <c r="G247" s="1"/>
  <c r="G246"/>
  <c r="G245" s="1"/>
  <c r="G244" s="1"/>
  <c r="G242"/>
  <c r="G240"/>
  <c r="G239" s="1"/>
  <c r="G238" s="1"/>
  <c r="G237" s="1"/>
  <c r="G236" s="1"/>
  <c r="G230"/>
  <c r="G228"/>
  <c r="G227" s="1"/>
  <c r="G225"/>
  <c r="G224" s="1"/>
  <c r="G222"/>
  <c r="G221"/>
  <c r="G219" s="1"/>
  <c r="G218" s="1"/>
  <c r="G215"/>
  <c r="G214" s="1"/>
  <c r="G211"/>
  <c r="G209"/>
  <c r="G205"/>
  <c r="G204"/>
  <c r="G200"/>
  <c r="G191"/>
  <c r="G186"/>
  <c r="G185" s="1"/>
  <c r="G184" s="1"/>
  <c r="G183" s="1"/>
  <c r="G139" s="1"/>
  <c r="G138" s="1"/>
  <c r="G181"/>
  <c r="G180"/>
  <c r="G179" s="1"/>
  <c r="G178"/>
  <c r="G175"/>
  <c r="G169"/>
  <c r="G167"/>
  <c r="G163"/>
  <c r="G162" s="1"/>
  <c r="G161" s="1"/>
  <c r="G160"/>
  <c r="G154"/>
  <c r="G152"/>
  <c r="G148"/>
  <c r="G147" s="1"/>
  <c r="G146" s="1"/>
  <c r="G145"/>
  <c r="G140"/>
  <c r="G134"/>
  <c r="G129"/>
  <c r="G127"/>
  <c r="G121"/>
  <c r="G120" s="1"/>
  <c r="G113" s="1"/>
  <c r="G112" s="1"/>
  <c r="G111" s="1"/>
  <c r="G110" s="1"/>
  <c r="G117"/>
  <c r="G104"/>
  <c r="G103"/>
  <c r="G76"/>
  <c r="G74"/>
  <c r="G73" s="1"/>
  <c r="G72" s="1"/>
  <c r="G71" s="1"/>
  <c r="G64"/>
  <c r="G60"/>
  <c r="G59" s="1"/>
  <c r="G53" s="1"/>
  <c r="G56"/>
  <c r="G49"/>
  <c r="G48" s="1"/>
  <c r="G47" s="1"/>
  <c r="G42"/>
  <c r="G41" s="1"/>
  <c r="G39"/>
  <c r="G36" s="1"/>
  <c r="G35" s="1"/>
  <c r="G19" s="1"/>
  <c r="G18" s="1"/>
  <c r="G17" s="1"/>
  <c r="G16" s="1"/>
  <c r="G9" s="1"/>
  <c r="G27"/>
  <c r="G26" s="1"/>
  <c r="G23"/>
  <c r="G10"/>
  <c r="G230" i="35"/>
  <c r="G229" s="1"/>
  <c r="G228" s="1"/>
  <c r="G227" s="1"/>
  <c r="G226" s="1"/>
  <c r="G220"/>
  <c r="G218"/>
  <c r="G217" s="1"/>
  <c r="G215"/>
  <c r="G214" s="1"/>
  <c r="G212"/>
  <c r="G211" s="1"/>
  <c r="G206"/>
  <c r="G205" s="1"/>
  <c r="G202"/>
  <c r="G200"/>
  <c r="G199" s="1"/>
  <c r="G198" s="1"/>
  <c r="G196"/>
  <c r="G195" s="1"/>
  <c r="G194"/>
  <c r="G181"/>
  <c r="G177"/>
  <c r="G176" s="1"/>
  <c r="G175" s="1"/>
  <c r="G174" s="1"/>
  <c r="G172"/>
  <c r="G171" s="1"/>
  <c r="G170" s="1"/>
  <c r="G165"/>
  <c r="G164" s="1"/>
  <c r="G163"/>
  <c r="G159"/>
  <c r="G158" s="1"/>
  <c r="G157"/>
  <c r="G154"/>
  <c r="G153" s="1"/>
  <c r="G152" s="1"/>
  <c r="G144"/>
  <c r="G143" s="1"/>
  <c r="G142"/>
  <c r="G139"/>
  <c r="G138" s="1"/>
  <c r="G137" s="1"/>
  <c r="G131"/>
  <c r="G123"/>
  <c r="G116"/>
  <c r="G115" s="1"/>
  <c r="G113"/>
  <c r="G112" s="1"/>
  <c r="G103"/>
  <c r="G102" s="1"/>
  <c r="G98"/>
  <c r="G84"/>
  <c r="G82"/>
  <c r="G70"/>
  <c r="G69" s="1"/>
  <c r="G68" s="1"/>
  <c r="G67" s="1"/>
  <c r="G66" s="1"/>
  <c r="G65" s="1"/>
  <c r="G59"/>
  <c r="G55"/>
  <c r="G54" s="1"/>
  <c r="G53" s="1"/>
  <c r="G49"/>
  <c r="G48"/>
  <c r="G47" s="1"/>
  <c r="G42"/>
  <c r="G41" s="1"/>
  <c r="G39"/>
  <c r="G36" s="1"/>
  <c r="G35" s="1"/>
  <c r="G23"/>
  <c r="G27" s="1"/>
  <c r="G26" s="1"/>
  <c r="G25" s="1"/>
  <c r="G19" s="1"/>
  <c r="G10"/>
  <c r="G214" i="33"/>
  <c r="G213" s="1"/>
  <c r="G212" s="1"/>
  <c r="G211" s="1"/>
  <c r="G210" s="1"/>
  <c r="G204"/>
  <c r="G202"/>
  <c r="G201" s="1"/>
  <c r="G199"/>
  <c r="G198"/>
  <c r="G196"/>
  <c r="G195" s="1"/>
  <c r="G194" s="1"/>
  <c r="G193" s="1"/>
  <c r="G192" s="1"/>
  <c r="G190"/>
  <c r="G189" s="1"/>
  <c r="G186"/>
  <c r="G184"/>
  <c r="G183" s="1"/>
  <c r="G182" s="1"/>
  <c r="G180"/>
  <c r="G179" s="1"/>
  <c r="G178"/>
  <c r="G172"/>
  <c r="G171" s="1"/>
  <c r="G170" s="1"/>
  <c r="G169"/>
  <c r="G167"/>
  <c r="G166" s="1"/>
  <c r="G165" s="1"/>
  <c r="G164" s="1"/>
  <c r="G162"/>
  <c r="G161"/>
  <c r="G160" s="1"/>
  <c r="G159"/>
  <c r="G156"/>
  <c r="G155" s="1"/>
  <c r="G154" s="1"/>
  <c r="G153"/>
  <c r="G150"/>
  <c r="G149" s="1"/>
  <c r="G148" s="1"/>
  <c r="G147"/>
  <c r="G144"/>
  <c r="G143"/>
  <c r="G142" s="1"/>
  <c r="G141"/>
  <c r="G135"/>
  <c r="G134" s="1"/>
  <c r="G133" s="1"/>
  <c r="G132"/>
  <c r="G129"/>
  <c r="G128" s="1"/>
  <c r="G127" s="1"/>
  <c r="G126"/>
  <c r="G124"/>
  <c r="G121"/>
  <c r="G100"/>
  <c r="G99"/>
  <c r="G98" s="1"/>
  <c r="G97" s="1"/>
  <c r="G95"/>
  <c r="G94" s="1"/>
  <c r="G91"/>
  <c r="G90"/>
  <c r="G88"/>
  <c r="G87" s="1"/>
  <c r="G86" s="1"/>
  <c r="G85" s="1"/>
  <c r="G84" s="1"/>
  <c r="G83" s="1"/>
  <c r="G79"/>
  <c r="G78"/>
  <c r="G76"/>
  <c r="G74"/>
  <c r="G73" s="1"/>
  <c r="G72"/>
  <c r="G71" s="1"/>
  <c r="G70" s="1"/>
  <c r="G69" s="1"/>
  <c r="G68" s="1"/>
  <c r="G63"/>
  <c r="G62"/>
  <c r="G61" s="1"/>
  <c r="G60" s="1"/>
  <c r="G59" s="1"/>
  <c r="G58" s="1"/>
  <c r="G57" s="1"/>
  <c r="G51"/>
  <c r="G49"/>
  <c r="G46" s="1"/>
  <c r="G45" s="1"/>
  <c r="G44"/>
  <c r="G42"/>
  <c r="G40"/>
  <c r="G39" s="1"/>
  <c r="G38" s="1"/>
  <c r="G30"/>
  <c r="G28"/>
  <c r="G27" s="1"/>
  <c r="G26" s="1"/>
  <c r="G24"/>
  <c r="G21"/>
  <c r="G20"/>
  <c r="G19" s="1"/>
  <c r="G18" s="1"/>
  <c r="G17" s="1"/>
  <c r="G16" s="1"/>
  <c r="G14"/>
  <c r="G13"/>
  <c r="G12" s="1"/>
  <c r="G11" s="1"/>
  <c r="G10" s="1"/>
  <c r="G214" i="32"/>
  <c r="G213" s="1"/>
  <c r="G212" s="1"/>
  <c r="G211" s="1"/>
  <c r="G210" s="1"/>
  <c r="G204"/>
  <c r="G202"/>
  <c r="G201" s="1"/>
  <c r="G199"/>
  <c r="G198"/>
  <c r="G196"/>
  <c r="G195" s="1"/>
  <c r="G194" s="1"/>
  <c r="G193" s="1"/>
  <c r="G192" s="1"/>
  <c r="G190"/>
  <c r="G189" s="1"/>
  <c r="G186"/>
  <c r="G184"/>
  <c r="G183" s="1"/>
  <c r="G182" s="1"/>
  <c r="G180"/>
  <c r="G179" s="1"/>
  <c r="G178"/>
  <c r="G172"/>
  <c r="G171" s="1"/>
  <c r="G170" s="1"/>
  <c r="G169"/>
  <c r="G167"/>
  <c r="G166" s="1"/>
  <c r="G165" s="1"/>
  <c r="G164" s="1"/>
  <c r="G162"/>
  <c r="G161"/>
  <c r="G160" s="1"/>
  <c r="G159"/>
  <c r="G156"/>
  <c r="G155" s="1"/>
  <c r="G154" s="1"/>
  <c r="G153"/>
  <c r="G150"/>
  <c r="G149" s="1"/>
  <c r="G148" s="1"/>
  <c r="G147"/>
  <c r="G144"/>
  <c r="G143"/>
  <c r="G142" s="1"/>
  <c r="G141"/>
  <c r="G135"/>
  <c r="G134" s="1"/>
  <c r="G133" s="1"/>
  <c r="G132"/>
  <c r="G129"/>
  <c r="G128" s="1"/>
  <c r="G127" s="1"/>
  <c r="G126"/>
  <c r="G124"/>
  <c r="G121"/>
  <c r="G118" s="1"/>
  <c r="G113" s="1"/>
  <c r="G119"/>
  <c r="G100"/>
  <c r="G99" s="1"/>
  <c r="G98" s="1"/>
  <c r="G97" s="1"/>
  <c r="G95"/>
  <c r="G94"/>
  <c r="G91"/>
  <c r="G90" s="1"/>
  <c r="G88"/>
  <c r="G87" s="1"/>
  <c r="G86" s="1"/>
  <c r="G85" s="1"/>
  <c r="G84" s="1"/>
  <c r="G83" s="1"/>
  <c r="G79"/>
  <c r="G78"/>
  <c r="G76"/>
  <c r="G74"/>
  <c r="G73" s="1"/>
  <c r="G63"/>
  <c r="G62" s="1"/>
  <c r="G61" s="1"/>
  <c r="G60" s="1"/>
  <c r="G59" s="1"/>
  <c r="G58" s="1"/>
  <c r="G57" s="1"/>
  <c r="G51"/>
  <c r="G50"/>
  <c r="G46"/>
  <c r="G45" s="1"/>
  <c r="G44"/>
  <c r="G40"/>
  <c r="G39" s="1"/>
  <c r="G38" s="1"/>
  <c r="G30"/>
  <c r="G28"/>
  <c r="G27"/>
  <c r="G26" s="1"/>
  <c r="G24"/>
  <c r="G21"/>
  <c r="G20" s="1"/>
  <c r="G19" s="1"/>
  <c r="G18" s="1"/>
  <c r="G17" s="1"/>
  <c r="G16" s="1"/>
  <c r="G14"/>
  <c r="G13" s="1"/>
  <c r="G12" s="1"/>
  <c r="G11" s="1"/>
  <c r="G10" s="1"/>
  <c r="H195" i="31"/>
  <c r="G195"/>
  <c r="H194"/>
  <c r="H193" s="1"/>
  <c r="H192" s="1"/>
  <c r="H191" s="1"/>
  <c r="G194"/>
  <c r="G193"/>
  <c r="G192" s="1"/>
  <c r="G191" s="1"/>
  <c r="H185"/>
  <c r="G185"/>
  <c r="H183"/>
  <c r="G183"/>
  <c r="H182"/>
  <c r="G182"/>
  <c r="H180"/>
  <c r="G180"/>
  <c r="G179" s="1"/>
  <c r="H179"/>
  <c r="H177"/>
  <c r="H176" s="1"/>
  <c r="H175" s="1"/>
  <c r="H174" s="1"/>
  <c r="H173" s="1"/>
  <c r="G177"/>
  <c r="G176"/>
  <c r="G175" s="1"/>
  <c r="G174" s="1"/>
  <c r="G173" s="1"/>
  <c r="H171"/>
  <c r="G171"/>
  <c r="H170"/>
  <c r="H169" s="1"/>
  <c r="H168" s="1"/>
  <c r="H167" s="1"/>
  <c r="G170"/>
  <c r="G169"/>
  <c r="G168" s="1"/>
  <c r="G167" s="1"/>
  <c r="H165"/>
  <c r="G165"/>
  <c r="G164" s="1"/>
  <c r="G163" s="1"/>
  <c r="H164"/>
  <c r="H163"/>
  <c r="H161"/>
  <c r="G161"/>
  <c r="G160" s="1"/>
  <c r="H160"/>
  <c r="H159"/>
  <c r="G159"/>
  <c r="H156"/>
  <c r="G156"/>
  <c r="G155" s="1"/>
  <c r="G154" s="1"/>
  <c r="H155"/>
  <c r="H154"/>
  <c r="H153"/>
  <c r="G153"/>
  <c r="H151"/>
  <c r="G151"/>
  <c r="H150"/>
  <c r="H149" s="1"/>
  <c r="H148" s="1"/>
  <c r="G150"/>
  <c r="G149"/>
  <c r="G148" s="1"/>
  <c r="H145"/>
  <c r="H144" s="1"/>
  <c r="G145"/>
  <c r="G144"/>
  <c r="G143" s="1"/>
  <c r="H143"/>
  <c r="H142"/>
  <c r="G142"/>
  <c r="H139"/>
  <c r="G139"/>
  <c r="G138" s="1"/>
  <c r="H138"/>
  <c r="H137" s="1"/>
  <c r="G137"/>
  <c r="H136"/>
  <c r="H133"/>
  <c r="H132" s="1"/>
  <c r="H131" s="1"/>
  <c r="G133"/>
  <c r="G132"/>
  <c r="G131" s="1"/>
  <c r="G130"/>
  <c r="H124"/>
  <c r="H123" s="1"/>
  <c r="G124"/>
  <c r="G123"/>
  <c r="G122" s="1"/>
  <c r="H122"/>
  <c r="G121"/>
  <c r="H118"/>
  <c r="G118"/>
  <c r="G117" s="1"/>
  <c r="H117"/>
  <c r="H116" s="1"/>
  <c r="G116"/>
  <c r="H115"/>
  <c r="G115"/>
  <c r="H113"/>
  <c r="G113"/>
  <c r="H112"/>
  <c r="H111" s="1"/>
  <c r="G112"/>
  <c r="G111"/>
  <c r="G110" s="1"/>
  <c r="H110"/>
  <c r="H97"/>
  <c r="G97"/>
  <c r="H95"/>
  <c r="G95"/>
  <c r="G94" s="1"/>
  <c r="H94"/>
  <c r="H91"/>
  <c r="H90" s="1"/>
  <c r="G91"/>
  <c r="G90" s="1"/>
  <c r="G86" s="1"/>
  <c r="G85" s="1"/>
  <c r="G84" s="1"/>
  <c r="G83" s="1"/>
  <c r="H88"/>
  <c r="G88"/>
  <c r="H87"/>
  <c r="H86" s="1"/>
  <c r="G87"/>
  <c r="H85"/>
  <c r="H84" s="1"/>
  <c r="H83" s="1"/>
  <c r="H79"/>
  <c r="G79"/>
  <c r="H78"/>
  <c r="G78"/>
  <c r="H76"/>
  <c r="G76"/>
  <c r="G73" s="1"/>
  <c r="G72" s="1"/>
  <c r="G71" s="1"/>
  <c r="G70" s="1"/>
  <c r="G69" s="1"/>
  <c r="G68" s="1"/>
  <c r="H74"/>
  <c r="G74"/>
  <c r="H73"/>
  <c r="H72" s="1"/>
  <c r="H71"/>
  <c r="H70" s="1"/>
  <c r="H69" s="1"/>
  <c r="H68" s="1"/>
  <c r="H63"/>
  <c r="H62" s="1"/>
  <c r="G63"/>
  <c r="G62" s="1"/>
  <c r="G61" s="1"/>
  <c r="G60" s="1"/>
  <c r="G59" s="1"/>
  <c r="G58" s="1"/>
  <c r="G57" s="1"/>
  <c r="H61"/>
  <c r="H60" s="1"/>
  <c r="H59" s="1"/>
  <c r="H58" s="1"/>
  <c r="H57" s="1"/>
  <c r="H51"/>
  <c r="G51"/>
  <c r="H46"/>
  <c r="H45" s="1"/>
  <c r="G46"/>
  <c r="G45"/>
  <c r="H44"/>
  <c r="G44"/>
  <c r="H40"/>
  <c r="H39" s="1"/>
  <c r="H38" s="1"/>
  <c r="H19" s="1"/>
  <c r="H18" s="1"/>
  <c r="H17" s="1"/>
  <c r="H16" s="1"/>
  <c r="G40"/>
  <c r="G39"/>
  <c r="G38" s="1"/>
  <c r="H30"/>
  <c r="G30"/>
  <c r="H28"/>
  <c r="H27" s="1"/>
  <c r="G28"/>
  <c r="G27"/>
  <c r="G26" s="1"/>
  <c r="H26"/>
  <c r="H22"/>
  <c r="H21" s="1"/>
  <c r="G22"/>
  <c r="G21" s="1"/>
  <c r="G20" s="1"/>
  <c r="G19" s="1"/>
  <c r="G18" s="1"/>
  <c r="G17" s="1"/>
  <c r="G16" s="1"/>
  <c r="H20"/>
  <c r="H14"/>
  <c r="G14"/>
  <c r="G13" s="1"/>
  <c r="H13"/>
  <c r="H12"/>
  <c r="H11" s="1"/>
  <c r="G12"/>
  <c r="G11" s="1"/>
  <c r="G10" s="1"/>
  <c r="G9" s="1"/>
  <c r="H10"/>
  <c r="H195" i="30"/>
  <c r="G195"/>
  <c r="H194"/>
  <c r="H193" s="1"/>
  <c r="G194"/>
  <c r="G193" s="1"/>
  <c r="G192" s="1"/>
  <c r="G191" s="1"/>
  <c r="H192"/>
  <c r="H191" s="1"/>
  <c r="H185"/>
  <c r="G185"/>
  <c r="H183"/>
  <c r="G183"/>
  <c r="H182"/>
  <c r="G182"/>
  <c r="H180"/>
  <c r="G180"/>
  <c r="G179" s="1"/>
  <c r="H179"/>
  <c r="H177"/>
  <c r="H176" s="1"/>
  <c r="H175" s="1"/>
  <c r="H174" s="1"/>
  <c r="H173" s="1"/>
  <c r="G177"/>
  <c r="G176"/>
  <c r="G175" s="1"/>
  <c r="G174" s="1"/>
  <c r="G173" s="1"/>
  <c r="H171"/>
  <c r="G171"/>
  <c r="H170"/>
  <c r="H169" s="1"/>
  <c r="H168" s="1"/>
  <c r="H167" s="1"/>
  <c r="G170"/>
  <c r="G169"/>
  <c r="G168" s="1"/>
  <c r="G167" s="1"/>
  <c r="H165"/>
  <c r="G165"/>
  <c r="G164" s="1"/>
  <c r="G163" s="1"/>
  <c r="H164"/>
  <c r="H163"/>
  <c r="H161"/>
  <c r="G161"/>
  <c r="G160" s="1"/>
  <c r="H160"/>
  <c r="H159"/>
  <c r="G159"/>
  <c r="H156"/>
  <c r="G156"/>
  <c r="G155" s="1"/>
  <c r="G154" s="1"/>
  <c r="H155"/>
  <c r="H154"/>
  <c r="H153"/>
  <c r="G153"/>
  <c r="H151"/>
  <c r="G151"/>
  <c r="H150"/>
  <c r="H149" s="1"/>
  <c r="H148" s="1"/>
  <c r="G150"/>
  <c r="G149"/>
  <c r="G148" s="1"/>
  <c r="H145"/>
  <c r="H144" s="1"/>
  <c r="H143" s="1"/>
  <c r="G145"/>
  <c r="G144"/>
  <c r="G143" s="1"/>
  <c r="H142"/>
  <c r="G142"/>
  <c r="H139"/>
  <c r="G139"/>
  <c r="G138" s="1"/>
  <c r="G137" s="1"/>
  <c r="H138"/>
  <c r="H137"/>
  <c r="H136"/>
  <c r="G136"/>
  <c r="H133"/>
  <c r="G133"/>
  <c r="H132"/>
  <c r="H131" s="1"/>
  <c r="G132"/>
  <c r="G131"/>
  <c r="H130"/>
  <c r="G130"/>
  <c r="H124"/>
  <c r="H123" s="1"/>
  <c r="H122" s="1"/>
  <c r="G124"/>
  <c r="G123"/>
  <c r="G122" s="1"/>
  <c r="H121"/>
  <c r="G121"/>
  <c r="H118"/>
  <c r="G118"/>
  <c r="G117" s="1"/>
  <c r="G116" s="1"/>
  <c r="H117"/>
  <c r="H116"/>
  <c r="H115"/>
  <c r="G115"/>
  <c r="H113"/>
  <c r="G113"/>
  <c r="H112"/>
  <c r="H111" s="1"/>
  <c r="H110" s="1"/>
  <c r="H109" s="1"/>
  <c r="H108" s="1"/>
  <c r="H107" s="1"/>
  <c r="G112"/>
  <c r="G111"/>
  <c r="G110" s="1"/>
  <c r="G109" s="1"/>
  <c r="G108" s="1"/>
  <c r="G107" s="1"/>
  <c r="H97"/>
  <c r="G97"/>
  <c r="H95"/>
  <c r="G95"/>
  <c r="G94" s="1"/>
  <c r="G86" s="1"/>
  <c r="G85" s="1"/>
  <c r="G84" s="1"/>
  <c r="G83" s="1"/>
  <c r="H94"/>
  <c r="H91"/>
  <c r="H90" s="1"/>
  <c r="G91"/>
  <c r="G90"/>
  <c r="H88"/>
  <c r="G88"/>
  <c r="H87"/>
  <c r="G87"/>
  <c r="H79"/>
  <c r="G79"/>
  <c r="H78"/>
  <c r="G78"/>
  <c r="H76"/>
  <c r="G76"/>
  <c r="G73" s="1"/>
  <c r="G72" s="1"/>
  <c r="G71" s="1"/>
  <c r="G70" s="1"/>
  <c r="G69" s="1"/>
  <c r="G68" s="1"/>
  <c r="H74"/>
  <c r="G74"/>
  <c r="H73"/>
  <c r="H72" s="1"/>
  <c r="H71" s="1"/>
  <c r="H70" s="1"/>
  <c r="H69" s="1"/>
  <c r="H68" s="1"/>
  <c r="H63"/>
  <c r="H62" s="1"/>
  <c r="H61" s="1"/>
  <c r="H60" s="1"/>
  <c r="H59" s="1"/>
  <c r="H58" s="1"/>
  <c r="H57" s="1"/>
  <c r="G63"/>
  <c r="G62"/>
  <c r="G61" s="1"/>
  <c r="G60" s="1"/>
  <c r="G59" s="1"/>
  <c r="G58" s="1"/>
  <c r="G57" s="1"/>
  <c r="H51"/>
  <c r="G51"/>
  <c r="H46"/>
  <c r="G46"/>
  <c r="H45"/>
  <c r="G45"/>
  <c r="H44"/>
  <c r="G44"/>
  <c r="H40"/>
  <c r="G40"/>
  <c r="H39"/>
  <c r="H38" s="1"/>
  <c r="G39"/>
  <c r="G38"/>
  <c r="H30"/>
  <c r="G30"/>
  <c r="H28"/>
  <c r="H27" s="1"/>
  <c r="H26" s="1"/>
  <c r="G28"/>
  <c r="G27"/>
  <c r="G26" s="1"/>
  <c r="H22"/>
  <c r="H21" s="1"/>
  <c r="H20" s="1"/>
  <c r="H19" s="1"/>
  <c r="H18" s="1"/>
  <c r="H17" s="1"/>
  <c r="H16" s="1"/>
  <c r="G22"/>
  <c r="G21"/>
  <c r="G20" s="1"/>
  <c r="G19" s="1"/>
  <c r="G18" s="1"/>
  <c r="G17" s="1"/>
  <c r="G16" s="1"/>
  <c r="H14"/>
  <c r="G14"/>
  <c r="G13" s="1"/>
  <c r="G12" s="1"/>
  <c r="G11" s="1"/>
  <c r="G10" s="1"/>
  <c r="H13"/>
  <c r="H12"/>
  <c r="H11" s="1"/>
  <c r="H10" s="1"/>
  <c r="H9" s="1"/>
  <c r="H195" i="29"/>
  <c r="G195"/>
  <c r="H194"/>
  <c r="H193" s="1"/>
  <c r="H192" s="1"/>
  <c r="H191" s="1"/>
  <c r="G194"/>
  <c r="G193"/>
  <c r="G192" s="1"/>
  <c r="G191" s="1"/>
  <c r="H185"/>
  <c r="G185"/>
  <c r="H183"/>
  <c r="G183"/>
  <c r="H182"/>
  <c r="G182"/>
  <c r="H180"/>
  <c r="G180"/>
  <c r="G179" s="1"/>
  <c r="H179"/>
  <c r="H177"/>
  <c r="H176" s="1"/>
  <c r="H175" s="1"/>
  <c r="H174" s="1"/>
  <c r="H173" s="1"/>
  <c r="G177"/>
  <c r="G176"/>
  <c r="G175" s="1"/>
  <c r="G174" s="1"/>
  <c r="G173" s="1"/>
  <c r="H171"/>
  <c r="G171"/>
  <c r="H170"/>
  <c r="H169" s="1"/>
  <c r="H168" s="1"/>
  <c r="H167" s="1"/>
  <c r="G170"/>
  <c r="G169"/>
  <c r="G168" s="1"/>
  <c r="G167" s="1"/>
  <c r="H165"/>
  <c r="G165"/>
  <c r="G164" s="1"/>
  <c r="G163" s="1"/>
  <c r="H164"/>
  <c r="H163"/>
  <c r="H161"/>
  <c r="G161"/>
  <c r="G160" s="1"/>
  <c r="H160"/>
  <c r="H159"/>
  <c r="G159"/>
  <c r="H156"/>
  <c r="G156"/>
  <c r="G155" s="1"/>
  <c r="G154" s="1"/>
  <c r="H155"/>
  <c r="H154"/>
  <c r="H153"/>
  <c r="G153"/>
  <c r="H151"/>
  <c r="G151"/>
  <c r="H150"/>
  <c r="H149" s="1"/>
  <c r="H148" s="1"/>
  <c r="G150"/>
  <c r="G149"/>
  <c r="G148" s="1"/>
  <c r="H145"/>
  <c r="H144" s="1"/>
  <c r="H143" s="1"/>
  <c r="G145"/>
  <c r="G144"/>
  <c r="G143" s="1"/>
  <c r="H142"/>
  <c r="G142"/>
  <c r="H139"/>
  <c r="G139"/>
  <c r="G138" s="1"/>
  <c r="G137" s="1"/>
  <c r="H138"/>
  <c r="H137"/>
  <c r="H136"/>
  <c r="G136"/>
  <c r="H133"/>
  <c r="G133"/>
  <c r="H132"/>
  <c r="H131" s="1"/>
  <c r="G132"/>
  <c r="G131"/>
  <c r="H130"/>
  <c r="G130"/>
  <c r="H124"/>
  <c r="H123" s="1"/>
  <c r="H122" s="1"/>
  <c r="G124"/>
  <c r="G123"/>
  <c r="G122" s="1"/>
  <c r="H121"/>
  <c r="G121"/>
  <c r="H118"/>
  <c r="G118"/>
  <c r="G117" s="1"/>
  <c r="G116" s="1"/>
  <c r="H117"/>
  <c r="H116"/>
  <c r="H115"/>
  <c r="G115"/>
  <c r="H113"/>
  <c r="G113"/>
  <c r="H112"/>
  <c r="H111" s="1"/>
  <c r="H110" s="1"/>
  <c r="H109" s="1"/>
  <c r="H108" s="1"/>
  <c r="H107" s="1"/>
  <c r="G112"/>
  <c r="G111"/>
  <c r="G110" s="1"/>
  <c r="H97"/>
  <c r="G97"/>
  <c r="H95"/>
  <c r="G95"/>
  <c r="G94" s="1"/>
  <c r="G86" s="1"/>
  <c r="G85" s="1"/>
  <c r="G84" s="1"/>
  <c r="G83" s="1"/>
  <c r="H94"/>
  <c r="H91"/>
  <c r="H90" s="1"/>
  <c r="G91"/>
  <c r="G90"/>
  <c r="H88"/>
  <c r="G88"/>
  <c r="H87"/>
  <c r="H86" s="1"/>
  <c r="H85" s="1"/>
  <c r="H84" s="1"/>
  <c r="H83" s="1"/>
  <c r="G87"/>
  <c r="H79"/>
  <c r="G79"/>
  <c r="H78"/>
  <c r="G78"/>
  <c r="H76"/>
  <c r="G76"/>
  <c r="G73" s="1"/>
  <c r="G72" s="1"/>
  <c r="G71" s="1"/>
  <c r="G70" s="1"/>
  <c r="G69" s="1"/>
  <c r="G68" s="1"/>
  <c r="H74"/>
  <c r="G74"/>
  <c r="H73"/>
  <c r="H72" s="1"/>
  <c r="H71" s="1"/>
  <c r="H70" s="1"/>
  <c r="H69" s="1"/>
  <c r="H68" s="1"/>
  <c r="H63"/>
  <c r="H62" s="1"/>
  <c r="H61" s="1"/>
  <c r="H60" s="1"/>
  <c r="H59" s="1"/>
  <c r="H58" s="1"/>
  <c r="H57" s="1"/>
  <c r="G63"/>
  <c r="G62"/>
  <c r="G61" s="1"/>
  <c r="G60" s="1"/>
  <c r="G59" s="1"/>
  <c r="G58" s="1"/>
  <c r="G57" s="1"/>
  <c r="H51"/>
  <c r="G51"/>
  <c r="H49"/>
  <c r="G49"/>
  <c r="H47"/>
  <c r="H46" s="1"/>
  <c r="H45" s="1"/>
  <c r="G47"/>
  <c r="G46"/>
  <c r="G45" s="1"/>
  <c r="H44"/>
  <c r="G44"/>
  <c r="H40"/>
  <c r="G40"/>
  <c r="G39" s="1"/>
  <c r="G38" s="1"/>
  <c r="H39"/>
  <c r="H38"/>
  <c r="H30"/>
  <c r="G30"/>
  <c r="G27" s="1"/>
  <c r="G26" s="1"/>
  <c r="H28"/>
  <c r="G28"/>
  <c r="H27"/>
  <c r="H26" s="1"/>
  <c r="H22"/>
  <c r="G22"/>
  <c r="H21"/>
  <c r="H20" s="1"/>
  <c r="H19" s="1"/>
  <c r="H18" s="1"/>
  <c r="H17" s="1"/>
  <c r="H16" s="1"/>
  <c r="G21"/>
  <c r="G20"/>
  <c r="G19" s="1"/>
  <c r="G18" s="1"/>
  <c r="G17" s="1"/>
  <c r="G16" s="1"/>
  <c r="G9" s="1"/>
  <c r="H14"/>
  <c r="H13" s="1"/>
  <c r="H12" s="1"/>
  <c r="G14"/>
  <c r="G13"/>
  <c r="G12" s="1"/>
  <c r="H10"/>
  <c r="G10"/>
  <c r="G241" i="28"/>
  <c r="G240" s="1"/>
  <c r="G239" s="1"/>
  <c r="G238" s="1"/>
  <c r="G237" s="1"/>
  <c r="G231"/>
  <c r="G222"/>
  <c r="G221" s="1"/>
  <c r="G220" s="1"/>
  <c r="G216"/>
  <c r="G215" s="1"/>
  <c r="G212"/>
  <c r="G210"/>
  <c r="G209" s="1"/>
  <c r="G208"/>
  <c r="G182"/>
  <c r="G181" s="1"/>
  <c r="G180" s="1"/>
  <c r="G177"/>
  <c r="G176" s="1"/>
  <c r="G175" s="1"/>
  <c r="G174" s="1"/>
  <c r="G172"/>
  <c r="G171" s="1"/>
  <c r="G170" s="1"/>
  <c r="G166"/>
  <c r="G165" s="1"/>
  <c r="G164" s="1"/>
  <c r="G160"/>
  <c r="G159" s="1"/>
  <c r="G158" s="1"/>
  <c r="G154"/>
  <c r="G153" s="1"/>
  <c r="G152" s="1"/>
  <c r="G145"/>
  <c r="G144" s="1"/>
  <c r="G143" s="1"/>
  <c r="G139"/>
  <c r="G138" s="1"/>
  <c r="G137" s="1"/>
  <c r="G131"/>
  <c r="G112"/>
  <c r="G108" s="1"/>
  <c r="G106"/>
  <c r="G103"/>
  <c r="G102" s="1"/>
  <c r="G99"/>
  <c r="G98" s="1"/>
  <c r="G95"/>
  <c r="G87"/>
  <c r="G86"/>
  <c r="G84"/>
  <c r="G82"/>
  <c r="G71"/>
  <c r="G70" s="1"/>
  <c r="G69" s="1"/>
  <c r="G68" s="1"/>
  <c r="G67" s="1"/>
  <c r="G66" s="1"/>
  <c r="G65" s="1"/>
  <c r="G59"/>
  <c r="G55"/>
  <c r="G54" s="1"/>
  <c r="G53" s="1"/>
  <c r="G49"/>
  <c r="G48" s="1"/>
  <c r="G47" s="1"/>
  <c r="G42"/>
  <c r="G41" s="1"/>
  <c r="G39"/>
  <c r="G36" s="1"/>
  <c r="G35" s="1"/>
  <c r="G23"/>
  <c r="G10"/>
  <c r="H196" i="25"/>
  <c r="H195" s="1"/>
  <c r="H194" s="1"/>
  <c r="H193" s="1"/>
  <c r="H192" s="1"/>
  <c r="G196"/>
  <c r="G195"/>
  <c r="G194" s="1"/>
  <c r="G193" s="1"/>
  <c r="G192" s="1"/>
  <c r="H186"/>
  <c r="G186"/>
  <c r="H184"/>
  <c r="H183" s="1"/>
  <c r="H176" s="1"/>
  <c r="H175" s="1"/>
  <c r="H174" s="1"/>
  <c r="G184"/>
  <c r="G183"/>
  <c r="H181"/>
  <c r="G181"/>
  <c r="H180"/>
  <c r="G180"/>
  <c r="H178"/>
  <c r="G178"/>
  <c r="G177" s="1"/>
  <c r="G176" s="1"/>
  <c r="G175" s="1"/>
  <c r="G174" s="1"/>
  <c r="H177"/>
  <c r="H172"/>
  <c r="H171" s="1"/>
  <c r="H170" s="1"/>
  <c r="H169" s="1"/>
  <c r="H168" s="1"/>
  <c r="G172"/>
  <c r="G171"/>
  <c r="G170" s="1"/>
  <c r="G169" s="1"/>
  <c r="G168" s="1"/>
  <c r="H166"/>
  <c r="G166"/>
  <c r="H165"/>
  <c r="H164" s="1"/>
  <c r="G165"/>
  <c r="G164"/>
  <c r="H162"/>
  <c r="G162"/>
  <c r="H161"/>
  <c r="G161"/>
  <c r="H160"/>
  <c r="G160"/>
  <c r="H157"/>
  <c r="G157"/>
  <c r="H156"/>
  <c r="H155" s="1"/>
  <c r="G156"/>
  <c r="G155"/>
  <c r="H154"/>
  <c r="G154"/>
  <c r="H152"/>
  <c r="H151" s="1"/>
  <c r="H150" s="1"/>
  <c r="H149" s="1"/>
  <c r="G152"/>
  <c r="G151"/>
  <c r="G150" s="1"/>
  <c r="G149" s="1"/>
  <c r="H146"/>
  <c r="G146"/>
  <c r="G145" s="1"/>
  <c r="G144" s="1"/>
  <c r="H145"/>
  <c r="H144"/>
  <c r="H143"/>
  <c r="G143"/>
  <c r="H140"/>
  <c r="G140"/>
  <c r="H139"/>
  <c r="H138" s="1"/>
  <c r="G139"/>
  <c r="G138"/>
  <c r="H137"/>
  <c r="G137"/>
  <c r="H134"/>
  <c r="H133" s="1"/>
  <c r="H132" s="1"/>
  <c r="G134"/>
  <c r="G133"/>
  <c r="G132" s="1"/>
  <c r="H131"/>
  <c r="G131"/>
  <c r="H125"/>
  <c r="G125"/>
  <c r="G124" s="1"/>
  <c r="G123" s="1"/>
  <c r="H124"/>
  <c r="H123"/>
  <c r="H122"/>
  <c r="G122"/>
  <c r="H119"/>
  <c r="G119"/>
  <c r="H118"/>
  <c r="H117" s="1"/>
  <c r="G118"/>
  <c r="G117"/>
  <c r="H116"/>
  <c r="G116"/>
  <c r="H114"/>
  <c r="H113" s="1"/>
  <c r="H112" s="1"/>
  <c r="H111" s="1"/>
  <c r="G114"/>
  <c r="G113"/>
  <c r="G112" s="1"/>
  <c r="G111" s="1"/>
  <c r="H106"/>
  <c r="G106"/>
  <c r="G105" s="1"/>
  <c r="G104" s="1"/>
  <c r="G103" s="1"/>
  <c r="H105"/>
  <c r="H104"/>
  <c r="H103" s="1"/>
  <c r="H92"/>
  <c r="G92"/>
  <c r="H90"/>
  <c r="G90"/>
  <c r="G89" s="1"/>
  <c r="G81" s="1"/>
  <c r="G80" s="1"/>
  <c r="G79" s="1"/>
  <c r="G78" s="1"/>
  <c r="H89"/>
  <c r="H86"/>
  <c r="H85" s="1"/>
  <c r="G86"/>
  <c r="G85"/>
  <c r="H83"/>
  <c r="G83"/>
  <c r="H82"/>
  <c r="H81" s="1"/>
  <c r="H80" s="1"/>
  <c r="H79" s="1"/>
  <c r="H78" s="1"/>
  <c r="G82"/>
  <c r="H76"/>
  <c r="G76"/>
  <c r="H74"/>
  <c r="H73" s="1"/>
  <c r="H72" s="1"/>
  <c r="H71" s="1"/>
  <c r="H70" s="1"/>
  <c r="H69" s="1"/>
  <c r="H68" s="1"/>
  <c r="G74"/>
  <c r="G73"/>
  <c r="G72" s="1"/>
  <c r="G71" s="1"/>
  <c r="G70" s="1"/>
  <c r="G69" s="1"/>
  <c r="G68" s="1"/>
  <c r="H63"/>
  <c r="G63"/>
  <c r="G62" s="1"/>
  <c r="G61" s="1"/>
  <c r="G60" s="1"/>
  <c r="G59" s="1"/>
  <c r="G58" s="1"/>
  <c r="G57" s="1"/>
  <c r="H62"/>
  <c r="H61"/>
  <c r="H60" s="1"/>
  <c r="H59" s="1"/>
  <c r="H58" s="1"/>
  <c r="H57" s="1"/>
  <c r="H51"/>
  <c r="G51"/>
  <c r="H49"/>
  <c r="H46" s="1"/>
  <c r="H45" s="1"/>
  <c r="G49"/>
  <c r="H47"/>
  <c r="G47"/>
  <c r="G46" s="1"/>
  <c r="G45" s="1"/>
  <c r="G44"/>
  <c r="H42"/>
  <c r="G42"/>
  <c r="H40"/>
  <c r="H39" s="1"/>
  <c r="H38" s="1"/>
  <c r="G40"/>
  <c r="G39"/>
  <c r="G38" s="1"/>
  <c r="H30"/>
  <c r="H27" s="1"/>
  <c r="H26" s="1"/>
  <c r="G30"/>
  <c r="H28"/>
  <c r="G28"/>
  <c r="G27" s="1"/>
  <c r="G26" s="1"/>
  <c r="H24"/>
  <c r="G24"/>
  <c r="H22"/>
  <c r="G22"/>
  <c r="H21"/>
  <c r="H20" s="1"/>
  <c r="G21"/>
  <c r="G20"/>
  <c r="H14"/>
  <c r="H13" s="1"/>
  <c r="H12" s="1"/>
  <c r="H11" s="1"/>
  <c r="H10" s="1"/>
  <c r="G14"/>
  <c r="G13"/>
  <c r="G12" s="1"/>
  <c r="G11" s="1"/>
  <c r="G10" s="1"/>
  <c r="G212" i="27"/>
  <c r="G211"/>
  <c r="G210" s="1"/>
  <c r="G209" s="1"/>
  <c r="G208" s="1"/>
  <c r="G202"/>
  <c r="G200"/>
  <c r="G199"/>
  <c r="G197"/>
  <c r="G196" s="1"/>
  <c r="G194"/>
  <c r="G193" s="1"/>
  <c r="G188"/>
  <c r="G187"/>
  <c r="G186" s="1"/>
  <c r="G185" s="1"/>
  <c r="G184" s="1"/>
  <c r="G182"/>
  <c r="G181" s="1"/>
  <c r="G180" s="1"/>
  <c r="G178"/>
  <c r="G177" s="1"/>
  <c r="G176"/>
  <c r="G173"/>
  <c r="G172" s="1"/>
  <c r="G171" s="1"/>
  <c r="G170"/>
  <c r="G168"/>
  <c r="G167"/>
  <c r="G166" s="1"/>
  <c r="G165" s="1"/>
  <c r="G163"/>
  <c r="G162" s="1"/>
  <c r="G161" s="1"/>
  <c r="G160"/>
  <c r="G157"/>
  <c r="G156" s="1"/>
  <c r="G155" s="1"/>
  <c r="G154"/>
  <c r="G151"/>
  <c r="G150"/>
  <c r="G149" s="1"/>
  <c r="G148"/>
  <c r="G145"/>
  <c r="G144" s="1"/>
  <c r="G143" s="1"/>
  <c r="G142"/>
  <c r="G136"/>
  <c r="G133" s="1"/>
  <c r="G130"/>
  <c r="G129"/>
  <c r="G128" s="1"/>
  <c r="G127"/>
  <c r="G125"/>
  <c r="G124" s="1"/>
  <c r="G123" s="1"/>
  <c r="G122" s="1"/>
  <c r="G117"/>
  <c r="G116" s="1"/>
  <c r="G115" s="1"/>
  <c r="G114" s="1"/>
  <c r="G103"/>
  <c r="G101"/>
  <c r="G100" s="1"/>
  <c r="G97"/>
  <c r="G96" s="1"/>
  <c r="G94"/>
  <c r="G93"/>
  <c r="G87"/>
  <c r="G85"/>
  <c r="G84" s="1"/>
  <c r="G83" s="1"/>
  <c r="G82" s="1"/>
  <c r="G81" s="1"/>
  <c r="G80" s="1"/>
  <c r="G79" s="1"/>
  <c r="G77"/>
  <c r="G76" s="1"/>
  <c r="G75" s="1"/>
  <c r="G74" s="1"/>
  <c r="G69"/>
  <c r="G68"/>
  <c r="G67" s="1"/>
  <c r="G66" s="1"/>
  <c r="G65" s="1"/>
  <c r="G64" s="1"/>
  <c r="G63" s="1"/>
  <c r="G57"/>
  <c r="G55"/>
  <c r="G54" s="1"/>
  <c r="G53" s="1"/>
  <c r="G52" s="1"/>
  <c r="G51" s="1"/>
  <c r="G49"/>
  <c r="G47"/>
  <c r="G46" s="1"/>
  <c r="G45" s="1"/>
  <c r="G42"/>
  <c r="G40"/>
  <c r="G39" s="1"/>
  <c r="G38" s="1"/>
  <c r="G30"/>
  <c r="G28"/>
  <c r="G27" s="1"/>
  <c r="G26" s="1"/>
  <c r="G24"/>
  <c r="G22"/>
  <c r="G21"/>
  <c r="G20" s="1"/>
  <c r="G14"/>
  <c r="G13" s="1"/>
  <c r="G12" s="1"/>
  <c r="G11" s="1"/>
  <c r="G10" s="1"/>
  <c r="H196" i="22"/>
  <c r="G196"/>
  <c r="H195"/>
  <c r="H194" s="1"/>
  <c r="H193" s="1"/>
  <c r="H192" s="1"/>
  <c r="G195"/>
  <c r="G194"/>
  <c r="G193" s="1"/>
  <c r="G192" s="1"/>
  <c r="H186"/>
  <c r="G186"/>
  <c r="H184"/>
  <c r="G184"/>
  <c r="H183"/>
  <c r="G183"/>
  <c r="H181"/>
  <c r="G181"/>
  <c r="G180" s="1"/>
  <c r="H180"/>
  <c r="H178"/>
  <c r="H177" s="1"/>
  <c r="H176" s="1"/>
  <c r="H175" s="1"/>
  <c r="H174" s="1"/>
  <c r="G178"/>
  <c r="G177"/>
  <c r="H172"/>
  <c r="G172"/>
  <c r="H171"/>
  <c r="H170" s="1"/>
  <c r="H169" s="1"/>
  <c r="H168" s="1"/>
  <c r="G171"/>
  <c r="G170"/>
  <c r="G169" s="1"/>
  <c r="G168" s="1"/>
  <c r="H166"/>
  <c r="G166"/>
  <c r="G165" s="1"/>
  <c r="G164" s="1"/>
  <c r="H165"/>
  <c r="H164"/>
  <c r="H162"/>
  <c r="G162"/>
  <c r="G161" s="1"/>
  <c r="H161"/>
  <c r="H160"/>
  <c r="G160"/>
  <c r="H157"/>
  <c r="G157"/>
  <c r="G156" s="1"/>
  <c r="G155" s="1"/>
  <c r="H156"/>
  <c r="H155"/>
  <c r="H154"/>
  <c r="G154"/>
  <c r="H152"/>
  <c r="G152"/>
  <c r="H151"/>
  <c r="H150" s="1"/>
  <c r="H149" s="1"/>
  <c r="G151"/>
  <c r="G150"/>
  <c r="G149" s="1"/>
  <c r="H146"/>
  <c r="H145" s="1"/>
  <c r="H144" s="1"/>
  <c r="G146"/>
  <c r="G145"/>
  <c r="G144" s="1"/>
  <c r="H143"/>
  <c r="G143"/>
  <c r="H140"/>
  <c r="G140"/>
  <c r="G139" s="1"/>
  <c r="G138" s="1"/>
  <c r="H139"/>
  <c r="H138"/>
  <c r="H137"/>
  <c r="G137"/>
  <c r="H134"/>
  <c r="G134"/>
  <c r="H133"/>
  <c r="H132" s="1"/>
  <c r="G133"/>
  <c r="G132"/>
  <c r="H131"/>
  <c r="G131"/>
  <c r="H125"/>
  <c r="H124" s="1"/>
  <c r="H123" s="1"/>
  <c r="G125"/>
  <c r="G124"/>
  <c r="G123" s="1"/>
  <c r="H122"/>
  <c r="G122"/>
  <c r="H119"/>
  <c r="G119"/>
  <c r="G118" s="1"/>
  <c r="G117" s="1"/>
  <c r="H118"/>
  <c r="H117"/>
  <c r="H116"/>
  <c r="G116"/>
  <c r="H114"/>
  <c r="G114"/>
  <c r="H113"/>
  <c r="H112" s="1"/>
  <c r="H111" s="1"/>
  <c r="G113"/>
  <c r="G112"/>
  <c r="G111" s="1"/>
  <c r="H106"/>
  <c r="H105" s="1"/>
  <c r="H104" s="1"/>
  <c r="H103" s="1"/>
  <c r="G106"/>
  <c r="G105"/>
  <c r="G104" s="1"/>
  <c r="G103" s="1"/>
  <c r="H92"/>
  <c r="G92"/>
  <c r="H90"/>
  <c r="H89" s="1"/>
  <c r="H81" s="1"/>
  <c r="H80" s="1"/>
  <c r="H79" s="1"/>
  <c r="H78" s="1"/>
  <c r="G90"/>
  <c r="G89"/>
  <c r="H86"/>
  <c r="G86"/>
  <c r="H85"/>
  <c r="G85"/>
  <c r="H83"/>
  <c r="G83"/>
  <c r="G82" s="1"/>
  <c r="G81" s="1"/>
  <c r="G80" s="1"/>
  <c r="G79" s="1"/>
  <c r="G78" s="1"/>
  <c r="H82"/>
  <c r="H76"/>
  <c r="G76"/>
  <c r="G73" s="1"/>
  <c r="G72" s="1"/>
  <c r="G71" s="1"/>
  <c r="G70" s="1"/>
  <c r="G69" s="1"/>
  <c r="G68" s="1"/>
  <c r="H74"/>
  <c r="G74"/>
  <c r="H73"/>
  <c r="H72" s="1"/>
  <c r="H71" s="1"/>
  <c r="H70" s="1"/>
  <c r="H69" s="1"/>
  <c r="H68" s="1"/>
  <c r="H63"/>
  <c r="H62" s="1"/>
  <c r="H61" s="1"/>
  <c r="H60" s="1"/>
  <c r="H59" s="1"/>
  <c r="H58" s="1"/>
  <c r="H57" s="1"/>
  <c r="G63"/>
  <c r="G62"/>
  <c r="G61" s="1"/>
  <c r="G60" s="1"/>
  <c r="G59" s="1"/>
  <c r="G58" s="1"/>
  <c r="G57" s="1"/>
  <c r="H51"/>
  <c r="G51"/>
  <c r="H49"/>
  <c r="G49"/>
  <c r="H47"/>
  <c r="H46" s="1"/>
  <c r="H45" s="1"/>
  <c r="G47"/>
  <c r="G46"/>
  <c r="G45" s="1"/>
  <c r="H44"/>
  <c r="G44"/>
  <c r="H42"/>
  <c r="G42"/>
  <c r="G39" s="1"/>
  <c r="G38" s="1"/>
  <c r="H40"/>
  <c r="G40"/>
  <c r="H39"/>
  <c r="H38" s="1"/>
  <c r="H30"/>
  <c r="G30"/>
  <c r="H28"/>
  <c r="H27" s="1"/>
  <c r="H26" s="1"/>
  <c r="G28"/>
  <c r="G27"/>
  <c r="G26" s="1"/>
  <c r="H24"/>
  <c r="G24"/>
  <c r="H22"/>
  <c r="G22"/>
  <c r="G21" s="1"/>
  <c r="G20" s="1"/>
  <c r="H21"/>
  <c r="H20"/>
  <c r="H19" s="1"/>
  <c r="H18" s="1"/>
  <c r="H17" s="1"/>
  <c r="H16" s="1"/>
  <c r="H14"/>
  <c r="G14"/>
  <c r="H13"/>
  <c r="H12" s="1"/>
  <c r="H11" s="1"/>
  <c r="H10" s="1"/>
  <c r="H9" s="1"/>
  <c r="G13"/>
  <c r="G12"/>
  <c r="G11" s="1"/>
  <c r="G10" s="1"/>
  <c r="G212" i="21"/>
  <c r="G211" s="1"/>
  <c r="G210" s="1"/>
  <c r="G209" s="1"/>
  <c r="G208" s="1"/>
  <c r="G202"/>
  <c r="G200"/>
  <c r="G199" s="1"/>
  <c r="G197"/>
  <c r="G196"/>
  <c r="G194"/>
  <c r="G193" s="1"/>
  <c r="G192" s="1"/>
  <c r="G191" s="1"/>
  <c r="G190" s="1"/>
  <c r="G188"/>
  <c r="G187" s="1"/>
  <c r="G186" s="1"/>
  <c r="G185" s="1"/>
  <c r="G184" s="1"/>
  <c r="G182"/>
  <c r="G181"/>
  <c r="G180" s="1"/>
  <c r="G178"/>
  <c r="G177"/>
  <c r="G176"/>
  <c r="G173"/>
  <c r="G172"/>
  <c r="G171" s="1"/>
  <c r="G170"/>
  <c r="G168"/>
  <c r="G167" s="1"/>
  <c r="G166" s="1"/>
  <c r="G165" s="1"/>
  <c r="G163"/>
  <c r="G162" s="1"/>
  <c r="G161" s="1"/>
  <c r="G160"/>
  <c r="G157"/>
  <c r="G156"/>
  <c r="G155" s="1"/>
  <c r="G154"/>
  <c r="G151"/>
  <c r="G150" s="1"/>
  <c r="G149" s="1"/>
  <c r="G148"/>
  <c r="G145"/>
  <c r="G144" s="1"/>
  <c r="G143" s="1"/>
  <c r="G142"/>
  <c r="G136"/>
  <c r="G135"/>
  <c r="G134" s="1"/>
  <c r="G133"/>
  <c r="G130"/>
  <c r="G129" s="1"/>
  <c r="G128" s="1"/>
  <c r="G127"/>
  <c r="G125"/>
  <c r="G124" s="1"/>
  <c r="G123" s="1"/>
  <c r="G122" s="1"/>
  <c r="G121" s="1"/>
  <c r="G120" s="1"/>
  <c r="G119" s="1"/>
  <c r="G117"/>
  <c r="G116"/>
  <c r="G115" s="1"/>
  <c r="G114" s="1"/>
  <c r="G113" s="1"/>
  <c r="G103"/>
  <c r="G101"/>
  <c r="G100"/>
  <c r="G97"/>
  <c r="G96" s="1"/>
  <c r="G94"/>
  <c r="G93" s="1"/>
  <c r="G87"/>
  <c r="G85"/>
  <c r="G84" s="1"/>
  <c r="G83" s="1"/>
  <c r="G82" s="1"/>
  <c r="G81" s="1"/>
  <c r="G80" s="1"/>
  <c r="G79" s="1"/>
  <c r="G77"/>
  <c r="G76"/>
  <c r="G75" s="1"/>
  <c r="G74" s="1"/>
  <c r="G69"/>
  <c r="G68" s="1"/>
  <c r="G67" s="1"/>
  <c r="G66" s="1"/>
  <c r="G57"/>
  <c r="G55"/>
  <c r="G54"/>
  <c r="G53" s="1"/>
  <c r="G52" s="1"/>
  <c r="G51" s="1"/>
  <c r="G49"/>
  <c r="G44" s="1"/>
  <c r="G47"/>
  <c r="G46"/>
  <c r="G45" s="1"/>
  <c r="G42"/>
  <c r="G40"/>
  <c r="G39" s="1"/>
  <c r="G38" s="1"/>
  <c r="G30"/>
  <c r="G28"/>
  <c r="G27"/>
  <c r="G26" s="1"/>
  <c r="G24"/>
  <c r="G22"/>
  <c r="G21" s="1"/>
  <c r="G20" s="1"/>
  <c r="G14"/>
  <c r="G13" s="1"/>
  <c r="G12" s="1"/>
  <c r="G11" s="1"/>
  <c r="G10" s="1"/>
  <c r="H196" i="5"/>
  <c r="G196"/>
  <c r="G195" s="1"/>
  <c r="G194" s="1"/>
  <c r="G193" s="1"/>
  <c r="G192" s="1"/>
  <c r="H195"/>
  <c r="H194"/>
  <c r="H193" s="1"/>
  <c r="H192" s="1"/>
  <c r="H186"/>
  <c r="G186"/>
  <c r="H184"/>
  <c r="G184"/>
  <c r="G183" s="1"/>
  <c r="G176" s="1"/>
  <c r="G175" s="1"/>
  <c r="G174" s="1"/>
  <c r="H183"/>
  <c r="H181"/>
  <c r="H180" s="1"/>
  <c r="G181"/>
  <c r="G180"/>
  <c r="H178"/>
  <c r="G178"/>
  <c r="H177"/>
  <c r="H176" s="1"/>
  <c r="H175" s="1"/>
  <c r="H174" s="1"/>
  <c r="G177"/>
  <c r="H172"/>
  <c r="G172"/>
  <c r="G171" s="1"/>
  <c r="G170" s="1"/>
  <c r="G169" s="1"/>
  <c r="G168" s="1"/>
  <c r="H171"/>
  <c r="H170"/>
  <c r="H169" s="1"/>
  <c r="H168" s="1"/>
  <c r="H166"/>
  <c r="H165" s="1"/>
  <c r="H164" s="1"/>
  <c r="G166"/>
  <c r="G165"/>
  <c r="G164" s="1"/>
  <c r="H162"/>
  <c r="H161" s="1"/>
  <c r="G162"/>
  <c r="G161"/>
  <c r="H160"/>
  <c r="G160"/>
  <c r="H157"/>
  <c r="H156" s="1"/>
  <c r="H155" s="1"/>
  <c r="G157"/>
  <c r="G156"/>
  <c r="G155" s="1"/>
  <c r="H154"/>
  <c r="G154"/>
  <c r="H152"/>
  <c r="G152"/>
  <c r="G151" s="1"/>
  <c r="G150" s="1"/>
  <c r="G149" s="1"/>
  <c r="H151"/>
  <c r="H150"/>
  <c r="H149" s="1"/>
  <c r="H146"/>
  <c r="G146"/>
  <c r="H145"/>
  <c r="H144" s="1"/>
  <c r="G145"/>
  <c r="G144"/>
  <c r="H143"/>
  <c r="G143"/>
  <c r="H140"/>
  <c r="H139" s="1"/>
  <c r="H138" s="1"/>
  <c r="G140"/>
  <c r="G139"/>
  <c r="G138" s="1"/>
  <c r="H137"/>
  <c r="G137"/>
  <c r="H134"/>
  <c r="G134"/>
  <c r="G133" s="1"/>
  <c r="G132" s="1"/>
  <c r="H133"/>
  <c r="H132"/>
  <c r="H131"/>
  <c r="G131"/>
  <c r="H125"/>
  <c r="H122" s="1"/>
  <c r="G125"/>
  <c r="H124"/>
  <c r="H123" s="1"/>
  <c r="G124"/>
  <c r="G123"/>
  <c r="G122"/>
  <c r="H119"/>
  <c r="H118" s="1"/>
  <c r="H117" s="1"/>
  <c r="G119"/>
  <c r="G118"/>
  <c r="G117" s="1"/>
  <c r="H116"/>
  <c r="G116"/>
  <c r="H114"/>
  <c r="G114"/>
  <c r="G113" s="1"/>
  <c r="G112" s="1"/>
  <c r="G111" s="1"/>
  <c r="G110" s="1"/>
  <c r="G109" s="1"/>
  <c r="G108" s="1"/>
  <c r="H113"/>
  <c r="H112"/>
  <c r="H111" s="1"/>
  <c r="H110" s="1"/>
  <c r="H109" s="1"/>
  <c r="H108" s="1"/>
  <c r="H106"/>
  <c r="G106"/>
  <c r="H105"/>
  <c r="H104" s="1"/>
  <c r="H103" s="1"/>
  <c r="H102" s="1"/>
  <c r="G105"/>
  <c r="G104"/>
  <c r="G103" s="1"/>
  <c r="G102" s="1"/>
  <c r="H92"/>
  <c r="G92"/>
  <c r="H90"/>
  <c r="G90"/>
  <c r="H89"/>
  <c r="G89"/>
  <c r="H86"/>
  <c r="G86"/>
  <c r="G85" s="1"/>
  <c r="H85"/>
  <c r="H83"/>
  <c r="H82" s="1"/>
  <c r="H81" s="1"/>
  <c r="H80" s="1"/>
  <c r="H79" s="1"/>
  <c r="H78" s="1"/>
  <c r="G83"/>
  <c r="G82"/>
  <c r="G81" s="1"/>
  <c r="G80" s="1"/>
  <c r="G79" s="1"/>
  <c r="G78" s="1"/>
  <c r="H76"/>
  <c r="H73" s="1"/>
  <c r="H72" s="1"/>
  <c r="H71" s="1"/>
  <c r="H70" s="1"/>
  <c r="H69" s="1"/>
  <c r="H68" s="1"/>
  <c r="G76"/>
  <c r="H74"/>
  <c r="G74"/>
  <c r="G73" s="1"/>
  <c r="G72" s="1"/>
  <c r="G71" s="1"/>
  <c r="G70" s="1"/>
  <c r="G69" s="1"/>
  <c r="G68" s="1"/>
  <c r="H63"/>
  <c r="G63"/>
  <c r="H62"/>
  <c r="H61" s="1"/>
  <c r="H60" s="1"/>
  <c r="H59" s="1"/>
  <c r="H58" s="1"/>
  <c r="H57" s="1"/>
  <c r="G62"/>
  <c r="G61"/>
  <c r="G60" s="1"/>
  <c r="G59" s="1"/>
  <c r="G58" s="1"/>
  <c r="G57" s="1"/>
  <c r="H51"/>
  <c r="G51"/>
  <c r="H49"/>
  <c r="G49"/>
  <c r="G44" s="1"/>
  <c r="H47"/>
  <c r="G47"/>
  <c r="H46"/>
  <c r="H45" s="1"/>
  <c r="H44"/>
  <c r="H42"/>
  <c r="H39" s="1"/>
  <c r="H38" s="1"/>
  <c r="G42"/>
  <c r="H40"/>
  <c r="G40"/>
  <c r="G39" s="1"/>
  <c r="G38" s="1"/>
  <c r="H30"/>
  <c r="G30"/>
  <c r="G27" s="1"/>
  <c r="G26" s="1"/>
  <c r="H28"/>
  <c r="G28"/>
  <c r="H27"/>
  <c r="H26" s="1"/>
  <c r="H24"/>
  <c r="G24"/>
  <c r="H22"/>
  <c r="H21" s="1"/>
  <c r="H20" s="1"/>
  <c r="G22"/>
  <c r="G21"/>
  <c r="G20" s="1"/>
  <c r="H14"/>
  <c r="G14"/>
  <c r="G13" s="1"/>
  <c r="G12" s="1"/>
  <c r="G11" s="1"/>
  <c r="G10" s="1"/>
  <c r="H13"/>
  <c r="H12"/>
  <c r="H11" s="1"/>
  <c r="H10" s="1"/>
  <c r="G217" i="20"/>
  <c r="G216" s="1"/>
  <c r="G215" s="1"/>
  <c r="G214" s="1"/>
  <c r="G213" s="1"/>
  <c r="G207"/>
  <c r="G205"/>
  <c r="G204" s="1"/>
  <c r="G202"/>
  <c r="G201" s="1"/>
  <c r="G199"/>
  <c r="G198"/>
  <c r="G193"/>
  <c r="G192" s="1"/>
  <c r="G189"/>
  <c r="G187"/>
  <c r="G186" s="1"/>
  <c r="G185" s="1"/>
  <c r="G183"/>
  <c r="G182" s="1"/>
  <c r="G181"/>
  <c r="G178"/>
  <c r="G177" s="1"/>
  <c r="G176" s="1"/>
  <c r="G175"/>
  <c r="G173"/>
  <c r="G172"/>
  <c r="G171" s="1"/>
  <c r="G170" s="1"/>
  <c r="G168"/>
  <c r="G167" s="1"/>
  <c r="G166" s="1"/>
  <c r="G165"/>
  <c r="G162"/>
  <c r="G161" s="1"/>
  <c r="G160" s="1"/>
  <c r="G159"/>
  <c r="G156"/>
  <c r="G155"/>
  <c r="G154" s="1"/>
  <c r="G153"/>
  <c r="G150"/>
  <c r="G149" s="1"/>
  <c r="G148" s="1"/>
  <c r="G141"/>
  <c r="G140" s="1"/>
  <c r="G139" s="1"/>
  <c r="G138"/>
  <c r="G135"/>
  <c r="G134"/>
  <c r="G133" s="1"/>
  <c r="G132"/>
  <c r="G130"/>
  <c r="G129" s="1"/>
  <c r="G128" s="1"/>
  <c r="G127" s="1"/>
  <c r="G122"/>
  <c r="G121" s="1"/>
  <c r="G120" s="1"/>
  <c r="G119" s="1"/>
  <c r="G108"/>
  <c r="G106"/>
  <c r="G105" s="1"/>
  <c r="G102"/>
  <c r="G101" s="1"/>
  <c r="G99"/>
  <c r="G98"/>
  <c r="G97" s="1"/>
  <c r="G96" s="1"/>
  <c r="G95" s="1"/>
  <c r="G94" s="1"/>
  <c r="G90"/>
  <c r="G89"/>
  <c r="G87"/>
  <c r="G83" s="1"/>
  <c r="G82" s="1"/>
  <c r="G81" s="1"/>
  <c r="G80" s="1"/>
  <c r="G79" s="1"/>
  <c r="G85"/>
  <c r="G84"/>
  <c r="G77"/>
  <c r="G76" s="1"/>
  <c r="G75" s="1"/>
  <c r="G74" s="1"/>
  <c r="G69"/>
  <c r="G68" s="1"/>
  <c r="G67" s="1"/>
  <c r="G66" s="1"/>
  <c r="G57"/>
  <c r="G55"/>
  <c r="G54" s="1"/>
  <c r="G53" s="1"/>
  <c r="G52" s="1"/>
  <c r="G51" s="1"/>
  <c r="G50"/>
  <c r="G49"/>
  <c r="G46" s="1"/>
  <c r="G45" s="1"/>
  <c r="G44"/>
  <c r="G42"/>
  <c r="G40"/>
  <c r="G39"/>
  <c r="G38" s="1"/>
  <c r="G30"/>
  <c r="G28"/>
  <c r="G27" s="1"/>
  <c r="G26" s="1"/>
  <c r="G25"/>
  <c r="G21" s="1"/>
  <c r="G20" s="1"/>
  <c r="G14"/>
  <c r="G13"/>
  <c r="G12" s="1"/>
  <c r="G11" s="1"/>
  <c r="G10" s="1"/>
  <c r="G16" i="28" l="1"/>
  <c r="G18"/>
  <c r="G17" s="1"/>
  <c r="G136" i="35"/>
  <c r="G169"/>
  <c r="G19" i="20"/>
  <c r="G18" s="1"/>
  <c r="G17" s="1"/>
  <c r="G16" s="1"/>
  <c r="G9" s="1"/>
  <c r="G19" i="5"/>
  <c r="G18" s="1"/>
  <c r="G17" s="1"/>
  <c r="G16" s="1"/>
  <c r="G65" i="21"/>
  <c r="G64" s="1"/>
  <c r="G63" s="1"/>
  <c r="G110" i="22"/>
  <c r="G109" s="1"/>
  <c r="G108" s="1"/>
  <c r="G102" s="1"/>
  <c r="G92" i="27"/>
  <c r="G91" s="1"/>
  <c r="G90" s="1"/>
  <c r="G89" s="1"/>
  <c r="G121"/>
  <c r="G120" s="1"/>
  <c r="G119" s="1"/>
  <c r="G9" i="25"/>
  <c r="G19"/>
  <c r="G18" s="1"/>
  <c r="G17" s="1"/>
  <c r="G16" s="1"/>
  <c r="G110"/>
  <c r="G109" s="1"/>
  <c r="G108" s="1"/>
  <c r="H8" i="30"/>
  <c r="G65" i="20"/>
  <c r="G64" s="1"/>
  <c r="G63" s="1"/>
  <c r="G197"/>
  <c r="G196" s="1"/>
  <c r="G195" s="1"/>
  <c r="H19" i="5"/>
  <c r="H18" s="1"/>
  <c r="H17" s="1"/>
  <c r="H16" s="1"/>
  <c r="H9" s="1"/>
  <c r="H8" s="1"/>
  <c r="G19" i="21"/>
  <c r="G18" s="1"/>
  <c r="G17" s="1"/>
  <c r="G16" s="1"/>
  <c r="G9" s="1"/>
  <c r="G8" s="1"/>
  <c r="G92"/>
  <c r="G91" s="1"/>
  <c r="G90" s="1"/>
  <c r="G89" s="1"/>
  <c r="G19" i="22"/>
  <c r="G18" s="1"/>
  <c r="G17" s="1"/>
  <c r="G16" s="1"/>
  <c r="G9" s="1"/>
  <c r="G8" s="1"/>
  <c r="H102"/>
  <c r="H8" s="1"/>
  <c r="H110"/>
  <c r="H109" s="1"/>
  <c r="H108" s="1"/>
  <c r="G176"/>
  <c r="G175" s="1"/>
  <c r="G174" s="1"/>
  <c r="G19" i="27"/>
  <c r="G18" s="1"/>
  <c r="G17" s="1"/>
  <c r="G16" s="1"/>
  <c r="G9" s="1"/>
  <c r="G8" s="1"/>
  <c r="G113"/>
  <c r="G192"/>
  <c r="G191" s="1"/>
  <c r="G190" s="1"/>
  <c r="H19" i="25"/>
  <c r="H102"/>
  <c r="H110"/>
  <c r="H109" s="1"/>
  <c r="H108" s="1"/>
  <c r="H9" i="29"/>
  <c r="H8" s="1"/>
  <c r="G109"/>
  <c r="G108" s="1"/>
  <c r="G107" s="1"/>
  <c r="G8" s="1"/>
  <c r="G9" i="30"/>
  <c r="G8" s="1"/>
  <c r="H86"/>
  <c r="H85" s="1"/>
  <c r="H84" s="1"/>
  <c r="H83" s="1"/>
  <c r="H9" i="31"/>
  <c r="G102" i="25"/>
  <c r="G9" i="5"/>
  <c r="G8" s="1"/>
  <c r="G147" i="20"/>
  <c r="G126" s="1"/>
  <c r="G125" s="1"/>
  <c r="G124" s="1"/>
  <c r="G118" s="1"/>
  <c r="G24"/>
  <c r="G46" i="5"/>
  <c r="G45" s="1"/>
  <c r="G44" i="27"/>
  <c r="G135"/>
  <c r="G134" s="1"/>
  <c r="H44" i="25"/>
  <c r="H121" i="31"/>
  <c r="H109" s="1"/>
  <c r="H108" s="1"/>
  <c r="H107" s="1"/>
  <c r="H130"/>
  <c r="G136"/>
  <c r="G109" s="1"/>
  <c r="G108" s="1"/>
  <c r="G107" s="1"/>
  <c r="G8" s="1"/>
  <c r="G120" i="33"/>
  <c r="G119" s="1"/>
  <c r="G118" s="1"/>
  <c r="G113" s="1"/>
  <c r="G132" i="37"/>
  <c r="G9" i="33"/>
  <c r="G8"/>
  <c r="G9" i="32"/>
  <c r="G97" i="37"/>
  <c r="G99"/>
  <c r="G98" s="1"/>
  <c r="G72" i="32"/>
  <c r="G71" s="1"/>
  <c r="G70" s="1"/>
  <c r="G69" s="1"/>
  <c r="G68" s="1"/>
  <c r="G209" i="35"/>
  <c r="G208" s="1"/>
  <c r="G81"/>
  <c r="G80"/>
  <c r="G79" s="1"/>
  <c r="G78" s="1"/>
  <c r="G77" s="1"/>
  <c r="G76" s="1"/>
  <c r="G18"/>
  <c r="G17" s="1"/>
  <c r="G108"/>
  <c r="G107" s="1"/>
  <c r="G106" s="1"/>
  <c r="G105" s="1"/>
  <c r="G151"/>
  <c r="G130" s="1"/>
  <c r="G129" s="1"/>
  <c r="G94"/>
  <c r="G93" s="1"/>
  <c r="G92"/>
  <c r="G91" s="1"/>
  <c r="G151" i="28"/>
  <c r="G81"/>
  <c r="G92"/>
  <c r="G91" s="1"/>
  <c r="G169"/>
  <c r="G80"/>
  <c r="G79" s="1"/>
  <c r="G78" s="1"/>
  <c r="G77" s="1"/>
  <c r="G76" s="1"/>
  <c r="G19"/>
  <c r="G107"/>
  <c r="G105" s="1"/>
  <c r="G219"/>
  <c r="G218" s="1"/>
  <c r="G94"/>
  <c r="G93" s="1"/>
  <c r="G136"/>
  <c r="G191"/>
  <c r="G179"/>
  <c r="G163"/>
  <c r="G157"/>
  <c r="G142"/>
  <c r="G9"/>
  <c r="G130" l="1"/>
  <c r="G16" i="35"/>
  <c r="G9" s="1"/>
  <c r="G8" i="20"/>
  <c r="G8" i="32"/>
  <c r="H18" i="25"/>
  <c r="H17" s="1"/>
  <c r="H16" s="1"/>
  <c r="H9" s="1"/>
  <c r="H8" s="1"/>
  <c r="H8" i="31"/>
  <c r="G8" i="25"/>
  <c r="G8" i="35" l="1"/>
</calcChain>
</file>

<file path=xl/sharedStrings.xml><?xml version="1.0" encoding="utf-8"?>
<sst xmlns="http://schemas.openxmlformats.org/spreadsheetml/2006/main" count="16933" uniqueCount="317">
  <si>
    <t>Приложение №3</t>
  </si>
  <si>
    <t>к решению Сельской Думы</t>
  </si>
  <si>
    <t>сельского поселения "Деревня Заболотье"</t>
  </si>
  <si>
    <t xml:space="preserve">От "         " ______________ г. №  __     </t>
  </si>
  <si>
    <t>Ведомственная структура расходов бюджета муниципального образования сельского поселения  "Деревня Заболотье" на  2021 год</t>
  </si>
  <si>
    <t xml:space="preserve">Наименование </t>
  </si>
  <si>
    <t>КГРБС</t>
  </si>
  <si>
    <t>Разд.</t>
  </si>
  <si>
    <t>Ц.ст.</t>
  </si>
  <si>
    <t>Группы, подгруп, виды расх.</t>
  </si>
  <si>
    <t>КОСГУ</t>
  </si>
  <si>
    <t>Бюджетные ассигнования</t>
  </si>
  <si>
    <t xml:space="preserve">    Муниципальное образования сельского поселения "Деревня Заболотье"</t>
  </si>
  <si>
    <t>001</t>
  </si>
  <si>
    <t>0000</t>
  </si>
  <si>
    <t>0000000000</t>
  </si>
  <si>
    <t>000</t>
  </si>
  <si>
    <t>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</si>
  <si>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</si>
  <si>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</si>
  <si>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</si>
  <si>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Депутаты представительного органа муниципального образования</t>
  </si>
  <si>
    <t>5100100300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</si>
  <si>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Заболотье"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</si>
  <si>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Заболотье""</t>
  </si>
  <si>
    <t xml:space="preserve">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</si>
  <si>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</si>
  <si>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 xml:space="preserve">            Прочие расходы</t>
  </si>
  <si>
    <t>296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</si>
  <si>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</si>
  <si>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</si>
  <si>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Основное мероприятие "Обеспечение функционирования администрации (исполнительно-распорядительного органа) сельского поселения "Деревня Заболотье"</t>
  </si>
  <si>
    <t xml:space="preserve">        Центральный аппарат</t>
  </si>
  <si>
    <t>5100100400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</si>
  <si>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</si>
  <si>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</si>
  <si>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</si>
  <si>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</si>
  <si>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</si>
  <si>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</si>
  <si>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</t>
  </si>
  <si>
    <t>211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</si>
  <si>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</si>
  <si>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</si>
  <si>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 30,2 %</t>
  </si>
  <si>
    <t>213</t>
  </si>
  <si>
    <t xml:space="preserve">Закупка товаров, работ и услуг для государственных (муниципальных) нужд
Закупка товаров, работ и услуг для государственных (муниципальных) нужд
</t>
  </si>
  <si>
    <t>200</t>
  </si>
  <si>
    <t xml:space="preserve">Иные закупки товаров, работ и услуг для обеспечения государственных (муниципальных) нужд
</t>
  </si>
  <si>
    <t>240</t>
  </si>
  <si>
    <t xml:space="preserve">          Закупка товаров, работ, услуг в сфере информационно-коммуникационных технологий</t>
  </si>
  <si>
    <t>242</t>
  </si>
  <si>
    <t xml:space="preserve">            Услуги связи</t>
  </si>
  <si>
    <t>221</t>
  </si>
  <si>
    <t xml:space="preserve">          Прочая закупка товаров, работ и услуг для обеспечения государственных (муниципальных) нужд</t>
  </si>
  <si>
    <t>244</t>
  </si>
  <si>
    <t xml:space="preserve">            Услуги транспорта</t>
  </si>
  <si>
    <t>222</t>
  </si>
  <si>
    <t xml:space="preserve">            Коммунальные услуги</t>
  </si>
  <si>
    <t>223</t>
  </si>
  <si>
    <t xml:space="preserve">            Работы, услуги по содержанию имущества</t>
  </si>
  <si>
    <t>225</t>
  </si>
  <si>
    <t xml:space="preserve">            Прочие работы, услуги</t>
  </si>
  <si>
    <t>226</t>
  </si>
  <si>
    <t xml:space="preserve">            Увеличение стоимости основных средств</t>
  </si>
  <si>
    <t>310</t>
  </si>
  <si>
    <t xml:space="preserve">            Увеличение стоимости материальных запасов</t>
  </si>
  <si>
    <t>340</t>
  </si>
  <si>
    <t>Иные бюджетнве ассигнования</t>
  </si>
  <si>
    <t>800</t>
  </si>
  <si>
    <t xml:space="preserve">Уплата налогов,сборов и иных платежей </t>
  </si>
  <si>
    <t>850</t>
  </si>
  <si>
    <t xml:space="preserve">          Уплата прочих налогов, сборов</t>
  </si>
  <si>
    <t>852</t>
  </si>
  <si>
    <t>293</t>
  </si>
  <si>
    <t xml:space="preserve">          Уплата иных платежей</t>
  </si>
  <si>
    <t>853</t>
  </si>
  <si>
    <t>292</t>
  </si>
  <si>
    <t xml:space="preserve">        Глава местной администрации (исполнительно-распорядительного органа муниципального образования)</t>
  </si>
  <si>
    <t>5100100800</t>
  </si>
  <si>
    <t xml:space="preserve">            Начисления на выплаты по оплате труда</t>
  </si>
  <si>
    <t xml:space="preserve">      Обеспечение проведения выборов и референдумов</t>
  </si>
  <si>
    <t>0107</t>
  </si>
  <si>
    <t>Основное мероприятие "Обеспечение проведения выборов и референдумов"</t>
  </si>
  <si>
    <t xml:space="preserve">        Обеспечение проведения выборов и референдумов сельского поселения "Деревня Заболотье"</t>
  </si>
  <si>
    <t>5100100500</t>
  </si>
  <si>
    <t xml:space="preserve">          Иные расходы</t>
  </si>
  <si>
    <t xml:space="preserve">      Резервные фонды</t>
  </si>
  <si>
    <t>0111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</si>
  <si>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Заболотье"</t>
  </si>
  <si>
    <t xml:space="preserve">        Резервный фонд администрации сельского поселения</t>
  </si>
  <si>
    <t>5100100700</t>
  </si>
  <si>
    <t xml:space="preserve">          Резервные средства</t>
  </si>
  <si>
    <t>870</t>
  </si>
  <si>
    <t xml:space="preserve">      Другие общегосударственные вопросы</t>
  </si>
  <si>
    <t>0113</t>
  </si>
  <si>
    <t>Ведомственная целевая программа "Совершенствование системы управления органами местного самоуправления сельского поселения "Деревня Заболотье</t>
  </si>
  <si>
    <t xml:space="preserve">        Реализация государственных функций, связанных с общегосударственными вопросами</t>
  </si>
  <si>
    <t>5100100900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</si>
  <si>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</si>
  <si>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</si>
  <si>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 xml:space="preserve">            Транспортные услуги</t>
  </si>
  <si>
    <t xml:space="preserve">     Выполнение кадастровых работ по
 внесению изменений в документы территориального
планирования и градостроительного зонирования</t>
  </si>
  <si>
    <t>5800087030</t>
  </si>
  <si>
    <t>НАЦИОНАЛЬНАЯ ОБОРОНА</t>
  </si>
  <si>
    <t>0200</t>
  </si>
  <si>
    <t xml:space="preserve">      Мобилизационная и вневойсковая подготовка</t>
  </si>
  <si>
    <t>0203</t>
  </si>
  <si>
    <t>Непрограмные расходы  федеральных органов исполнительной власти</t>
  </si>
  <si>
    <t xml:space="preserve">        Субвенция на осуществление первичного воинского учета на территориях, где отсутствуют военные комиссариаты</t>
  </si>
  <si>
    <t>9990051180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</si>
  <si>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</si>
  <si>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электроэнкргия</t>
  </si>
  <si>
    <t xml:space="preserve">          Закупка товаров, работ, услуг в сфере информационно-коммуникационных технологий /рында, рупор,агитация, огнетуш ,, инф стенды</t>
  </si>
  <si>
    <t>приобретение сейфа</t>
  </si>
  <si>
    <t>канц. Товары</t>
  </si>
  <si>
    <t>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</si>
  <si>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</si>
  <si>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</si>
  <si>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</si>
  <si>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"Безопасность жизнедеятельности на территории сельского поселения "Деревня Заболотье"</t>
  </si>
  <si>
    <t>Основное мероприятие "Обеспечение безопасности жизнедеятельности на территории поселения"</t>
  </si>
  <si>
    <t xml:space="preserve">        Опахивание населенных пунктов минерализованной полосой</t>
  </si>
  <si>
    <t>1000100100</t>
  </si>
  <si>
    <t xml:space="preserve">    Предупреждение и ликвидация пожаров и чрезвычайных ситуаций</t>
  </si>
  <si>
    <t>1000100200</t>
  </si>
  <si>
    <t xml:space="preserve">            Прочие работы, услуги/ запрака онетуш, тушение пала</t>
  </si>
  <si>
    <t xml:space="preserve">        Страхование расходов по ликвидации последствий ЧС</t>
  </si>
  <si>
    <t>1000100300</t>
  </si>
  <si>
    <t>Национальная экономика</t>
  </si>
  <si>
    <t>0400</t>
  </si>
  <si>
    <t xml:space="preserve">      Дорожное хозяйство (дорожные фонды)</t>
  </si>
  <si>
    <t>0409</t>
  </si>
  <si>
    <t>Муниципальная программа "Развитие дорожного хозяйства в Людиновском районе"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</si>
  <si>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</si>
  <si>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2400000000</t>
  </si>
  <si>
    <t>Основное мероприятие "Содержание автомобильных дорог"</t>
  </si>
  <si>
    <t>241000000</t>
  </si>
  <si>
    <t xml:space="preserve">        Паспортизация автомобильных дорог общего пользования местного значения на территории Людиновского района</t>
  </si>
  <si>
    <t>2410601000</t>
  </si>
  <si>
    <t>Жилищно-коммунальное хозяйство</t>
  </si>
  <si>
    <t>0500</t>
  </si>
  <si>
    <t xml:space="preserve">      Коммунальное хозяйство</t>
  </si>
  <si>
    <t>0502</t>
  </si>
  <si>
    <t xml:space="preserve">  Услуги водоснабжения и водоотведения</t>
  </si>
  <si>
    <t>4800100300</t>
  </si>
  <si>
    <t xml:space="preserve">      Благоустройство</t>
  </si>
  <si>
    <t>0503</t>
  </si>
  <si>
    <t xml:space="preserve">Муниципальная программа "Благоустройство на территории сельского поселения "Деревня Заболотье" </t>
  </si>
  <si>
    <t>Основное мероприятие «Создание условий для комфортного проживания на территории сельского поселения «Деревня Заболотье»</t>
  </si>
  <si>
    <t xml:space="preserve">        Потребление электроэнергии объектами уличного освещения</t>
  </si>
  <si>
    <t>4800100110</t>
  </si>
  <si>
    <t xml:space="preserve">        Содержание объектов уличного освещения</t>
  </si>
  <si>
    <t>4800100120</t>
  </si>
  <si>
    <t xml:space="preserve">        Содержание в чистоте территории сельского поселения</t>
  </si>
  <si>
    <t>4800100210</t>
  </si>
  <si>
    <t xml:space="preserve">          услуги транспорта</t>
  </si>
  <si>
    <t xml:space="preserve">            Увеличение стоимости имущества</t>
  </si>
  <si>
    <t xml:space="preserve">        Обустройство и содержание детских и спортивных площадок</t>
  </si>
  <si>
    <t>4800100410</t>
  </si>
  <si>
    <t xml:space="preserve">      Обустройство сквера д. Заболотье </t>
  </si>
  <si>
    <t>4800100420</t>
  </si>
  <si>
    <t xml:space="preserve">           Прочая закупка товаров, работ и услуг</t>
  </si>
  <si>
    <t xml:space="preserve">    Обустройство летней эстрады д.Войлово</t>
  </si>
  <si>
    <t>4800100430</t>
  </si>
  <si>
    <t xml:space="preserve">      Обустройство сквера д. Заболотье по программе "Устойчивое развитие сельский территорий"</t>
  </si>
  <si>
    <t>4830188550</t>
  </si>
  <si>
    <t xml:space="preserve">        Ликвидация стихийных свалок</t>
  </si>
  <si>
    <t>4800100500</t>
  </si>
  <si>
    <t xml:space="preserve">        Содержание дорог в нормативном состоянии</t>
  </si>
  <si>
    <t>4800100600</t>
  </si>
  <si>
    <t>Увеличение стоимости материальных запасов</t>
  </si>
  <si>
    <t xml:space="preserve">      Профессиональная подготовка, переподготовка и повышение квалификации</t>
  </si>
  <si>
    <t>0705</t>
  </si>
  <si>
    <t>Основное мероприятие "Обеспечение функционирования администрации (исполнитнльно-распорядительного органа) сельского поселения "Деревня Заболотье""</t>
  </si>
  <si>
    <t xml:space="preserve">        Профессиональная подготовка, переподготовка и повышение квалификации</t>
  </si>
  <si>
    <t xml:space="preserve">      Культура</t>
  </si>
  <si>
    <t>0801</t>
  </si>
  <si>
    <t xml:space="preserve">Муниципальная программа "Развитие культуры в Людиновском районе" </t>
  </si>
  <si>
    <t>Основное мероприятие "Поддержка и  развитие традиционной культуры"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</si>
  <si>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</si>
  <si>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1100302500</t>
  </si>
  <si>
    <t xml:space="preserve">          Иные межбюджетные трансферты</t>
  </si>
  <si>
    <t>540</t>
  </si>
  <si>
    <t xml:space="preserve">            Перечисления другим бюджетам бюджетной системы Российской Федерации</t>
  </si>
  <si>
    <t>251</t>
  </si>
  <si>
    <t xml:space="preserve">      Социальное обеспечение населения</t>
  </si>
  <si>
    <t>1003</t>
  </si>
  <si>
    <t>Муниципальная программа "Социальная поддержка граждан сельского поселения</t>
  </si>
  <si>
    <t>Основное мероприятие «Социальное обеспечение и иные выплаты населению»</t>
  </si>
  <si>
    <t xml:space="preserve">        Публичные нормативные социальные выплаты гражданам</t>
  </si>
  <si>
    <t>0310100100</t>
  </si>
  <si>
    <t xml:space="preserve">          Иные выплаты населению</t>
  </si>
  <si>
    <t>360</t>
  </si>
  <si>
    <t xml:space="preserve">            Пособия по социальной помощи населению</t>
  </si>
  <si>
    <t>262</t>
  </si>
  <si>
    <t xml:space="preserve">        Пособия по социальной помощи населению</t>
  </si>
  <si>
    <t>0310100200</t>
  </si>
  <si>
    <t xml:space="preserve">          Пособия, компенсации и иные социальные выплаты гражданам, кроме публичных нормативных обязательств</t>
  </si>
  <si>
    <t>312</t>
  </si>
  <si>
    <t xml:space="preserve">            Пенсии, пособия, выплачиваемые организациями сектора государственного управления</t>
  </si>
  <si>
    <t>264</t>
  </si>
  <si>
    <t xml:space="preserve">        Социальная поддержка работников культуры, проживающих и работающих в сельской местности</t>
  </si>
  <si>
    <t>0310201500</t>
  </si>
  <si>
    <t xml:space="preserve">      Физическая культура</t>
  </si>
  <si>
    <t>1101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</si>
  <si>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</si>
  <si>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</si>
  <si>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 xml:space="preserve">        Развитие физической культуры и спорта в сельских поселениях Людиновского района</t>
  </si>
  <si>
    <t>1310101500</t>
  </si>
  <si>
    <t>МЕЖБЮДЖЕТНЫЕ ТРАНСФЕРТЫ ОБЩЕГО ХАРАКТЕРА БЮДЖЕТАМБЮДЖЕТНОЙ СИСТЕМЫ РОССИЙСКОЙ ФЕДЕРАЦИИ</t>
  </si>
  <si>
    <t>1403</t>
  </si>
  <si>
    <t>Основное мероприятие "Обеспечение функционирования администрации (исполнитенльно-распорядительного органа) сельского поселения "Деревня Заболотье""</t>
  </si>
  <si>
    <t xml:space="preserve">Межбюджетные трансферты на содействие развитию 
социально-экономического потенциала
</t>
  </si>
  <si>
    <t>5100100600</t>
  </si>
  <si>
    <t>Приложение №4</t>
  </si>
  <si>
    <t>Ведомственная структура расходов бюджета муниципального образования сельского поселения  "Деревня Заболотье" на  2021-2022 год</t>
  </si>
  <si>
    <t>Бюджетные ассигнования на 2021 год</t>
  </si>
  <si>
    <t>Бюджетные ассигнования на 2022 год</t>
  </si>
  <si>
    <t xml:space="preserve">            Иные платежи</t>
  </si>
  <si>
    <t>Приложение №5</t>
  </si>
  <si>
    <t>Распределение бюджетных ассигнований бюджета муниципального образования сельского поселения  "Деревня Заболотье" по разделам, подразделам на  2021 год</t>
  </si>
  <si>
    <t>Приложение №6</t>
  </si>
  <si>
    <t>Распределение бюджетных ассигнований бюджета муниципального образования сельского поселения  "Деревня Заболотье" по разделам, подразделам на  2021-2022 год</t>
  </si>
  <si>
    <t>Приложение №7</t>
  </si>
  <si>
    <t>Распределение бюджетных ассигнований бюджета сельского поселени "Деревня Заболотье" по  целевым статьям (муниципальным программам и непрограммным напрвлениям деятельности), группам и подгруппам видов расходов классификации расходов бюджетов на 2020 год</t>
  </si>
  <si>
    <t>Приложение №8</t>
  </si>
  <si>
    <t>Распределение бюджетных ассигнований бюджета сельского поселени "Деревня Заболотье" по  целевым статьям (муниципальным программам и непрограммным напрвлениям деятельности), группам и подгруппам видов расходов классификации расходов бюджетов на 2021-2022 год</t>
  </si>
  <si>
    <t>Приложение № 5</t>
  </si>
  <si>
    <t>Ведомственная структура расходов бюджета муниципального образования сельского поселения  "Деревня Заболотье" на  2022 год</t>
  </si>
  <si>
    <t>Целевая статья</t>
  </si>
  <si>
    <t>Муниципальная программа "Совершенствование системы управления органами местного самоуправления сельского поселения "Деревня Заболотье"</t>
  </si>
  <si>
    <t>Основное мероприятие "Обеспечение функционирования Сельской Думы сельского поселения "Деревня Заболотье</t>
  </si>
  <si>
    <t>Депутаты представительного органа муниципального образования</t>
  </si>
  <si>
    <t>123</t>
  </si>
  <si>
    <t>002</t>
  </si>
  <si>
    <t>0105</t>
  </si>
  <si>
    <t xml:space="preserve"> Иные выплаты персоналу учреждений, за исключением фонда оплаты труда</t>
  </si>
  <si>
    <t>112</t>
  </si>
  <si>
    <t>247</t>
  </si>
  <si>
    <t>5100100410</t>
  </si>
  <si>
    <t>5100100420</t>
  </si>
  <si>
    <t>Центральный аппарат (прочие работники)</t>
  </si>
  <si>
    <t xml:space="preserve">          Фонд оплаты труда государственных </t>
  </si>
  <si>
    <t>346</t>
  </si>
  <si>
    <t>Дорожное хозяйстао (дорожные фонды)</t>
  </si>
  <si>
    <t>Текущий ремонт и содержание автомобильных дорог общего пользования (чистка дорог от снега)</t>
  </si>
  <si>
    <t>2410301010</t>
  </si>
  <si>
    <t>прочая закупка товаров, работ и услуг</t>
  </si>
  <si>
    <t>прочие работы, услуги</t>
  </si>
  <si>
    <t>Текущий ремонт и содержание автомобильных дорог общего пользования (грейдирование дорог)</t>
  </si>
  <si>
    <t>2410301020</t>
  </si>
  <si>
    <t>Текущий ремонт и содержание автомобильных дорог общего пользования (текущий ремонт)</t>
  </si>
  <si>
    <t>2410301030</t>
  </si>
  <si>
    <t>Текущий ремонт и содержание автомобильных дорог общего пользования (вурубка и утилизация кустарников вдоль обочин дорог общего пользования местного значения)</t>
  </si>
  <si>
    <t>2410301040</t>
  </si>
  <si>
    <t>коммунальное хозяйство</t>
  </si>
  <si>
    <t>000000000</t>
  </si>
  <si>
    <t>проведение мероприятий по нормативному содержанию независимых источников водоснобжения в поселениях</t>
  </si>
  <si>
    <t>0510601000</t>
  </si>
  <si>
    <t xml:space="preserve">  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</si>
  <si>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51 0 21 01100</t>
  </si>
  <si>
    <t xml:space="preserve">    Прочая закупка товаров, работ и услуг</t>
  </si>
  <si>
    <t>51 0 21 01000</t>
  </si>
  <si>
    <t>Ремонт памятника в д.Заболотье</t>
  </si>
  <si>
    <t>51 0 21 01200</t>
  </si>
  <si>
    <t>48 3 01L5760</t>
  </si>
  <si>
    <t>1105</t>
  </si>
  <si>
    <t xml:space="preserve">Приложение № 6 </t>
  </si>
  <si>
    <t>Ведомственная структура расходов бюджета муниципального образования сельского поселения  "Деревня Заболотье" на  2023-2024 год</t>
  </si>
  <si>
    <t>Бюджетные ассигнования на 2023 год</t>
  </si>
  <si>
    <t>Бюджетные ассигнования на 2024 год</t>
  </si>
  <si>
    <t>Приложение № 8</t>
  </si>
  <si>
    <t>Распределение бюджетных ассигнований бюджета муниципального образования сельского поселения  "Деревня Заболотье" по разделам, подразделам на  2022-2023 год</t>
  </si>
  <si>
    <t>Приложение № 10</t>
  </si>
  <si>
    <t>Распределение бюджетных ассигнований бюджета сельского поселени "Деревня Заболотье" по  целевым статьям (муниципальным программам и непрограммным напрвлениям деятельности), группам и подгруппам видов расходов классификации расходов бюджетов на 2022-2023 год</t>
  </si>
  <si>
    <t>Приложение № 7</t>
  </si>
  <si>
    <t>Приложение № 9</t>
  </si>
  <si>
    <t>Распределение бюджетных ассигнований бюджета сельского поселени "Деревня Заболотье" по  целевым статьям (муниципальным программам и непрограммным напрвлениям деятельности), группам и подгруппам видов расходов классификации расходов бюджетов на 2021 год</t>
  </si>
  <si>
    <t>Распределение бюджетных ассигнований бюджета муниципального образования сельского поселения  "Деревня Заболотье" по разделам, подразделам на  2022 год</t>
  </si>
  <si>
    <t>Распределение бюджетных ассигнований бюджета сельского поселени "Деревня Заболотье" по  целевым статьям (муниципальным программам и непрограммным напрвлениям деятельности), группам и подгруппам видов расходов классификации расходов бюджетов на 2022 год</t>
  </si>
  <si>
    <t>51 0 00 00000</t>
  </si>
  <si>
    <t>Депутаты представительского органа муниципального образования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</si>
  <si>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</si>
  <si>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</si>
  <si>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110</t>
  </si>
  <si>
    <t>Муниципальная программа "Социальная поддержка граждан сельского поселения "Деревня Заболотье "</t>
  </si>
  <si>
    <t>03 1 01 00000</t>
  </si>
  <si>
    <t>320</t>
  </si>
  <si>
    <t>Непрограммные расходы федеральных органов исполнительной власти</t>
  </si>
  <si>
    <t>4820103000</t>
  </si>
  <si>
    <t>482103000</t>
  </si>
  <si>
    <t>5102100240</t>
  </si>
  <si>
    <t>5102101300</t>
  </si>
  <si>
    <t>51 0 21 01300</t>
  </si>
  <si>
    <t xml:space="preserve">Муниципальная программа "Благоустройство на территории сельского поселения "Деревня Заболотье"" </t>
  </si>
  <si>
    <t>4800100560</t>
  </si>
  <si>
    <t xml:space="preserve">   Поощрения муниципальных образований Калужской области - победителей регионального этапа конкурса "Лучшая муниципальная практика"</t>
  </si>
  <si>
    <t xml:space="preserve">   Реализация проектов развития общественной инфраструктуры муниципальных образований, основанных на местных инициативах</t>
  </si>
  <si>
    <t xml:space="preserve">       Прочая закупка товаров, работ и услуг для обеспечения государственных (муниципальных) нужд</t>
  </si>
  <si>
    <t xml:space="preserve">      Прочая закупка товаров, работ и услуг для обеспечения государственных (муниципальных) нужд</t>
  </si>
  <si>
    <t>122</t>
  </si>
  <si>
    <t>Увеличение стоимости метериальных запасов</t>
  </si>
  <si>
    <t xml:space="preserve"> 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</si>
  <si>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510210300</t>
  </si>
  <si>
    <t>Реализация проектов развития общественной инфраструктуры муниципальных образований, основанных на местных инициативах</t>
  </si>
  <si>
    <t>Иные пенсии, социальные доплаты к пенсиям</t>
  </si>
  <si>
    <t>Содержание мест захоронения на территории сельских поселений Людиновского района</t>
  </si>
  <si>
    <t xml:space="preserve">        Содержание детских и спортивных площадок</t>
  </si>
  <si>
    <t>Благоустройство сквера Победы в д.Войлово</t>
  </si>
  <si>
    <t>Обустройство летней эстрады д.Войлово</t>
  </si>
  <si>
    <t xml:space="preserve">   Обустройство и содержание территории населенных пунктов</t>
  </si>
  <si>
    <t>Благоустройство сквера Победы д.Войлово</t>
  </si>
  <si>
    <t xml:space="preserve">        Обустройство и содержание территории населенных пунктов</t>
  </si>
  <si>
    <t xml:space="preserve">     Содержание детских и спортивных площадок</t>
  </si>
  <si>
    <t xml:space="preserve">      Обустройство и содержание территории населенных пунктов</t>
  </si>
  <si>
    <t xml:space="preserve">от 07.10.2022  г №23 </t>
  </si>
</sst>
</file>

<file path=xl/styles.xml><?xml version="1.0" encoding="utf-8"?>
<styleSheet xmlns="http://schemas.openxmlformats.org/spreadsheetml/2006/main">
  <fonts count="10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name val="Times New Roman Cyr"/>
      <charset val="204"/>
    </font>
    <font>
      <sz val="14"/>
      <name val="Times New Roman Cyr"/>
      <charset val="204"/>
    </font>
    <font>
      <b/>
      <sz val="12"/>
      <name val="Times New Roman Cyr"/>
      <charset val="204"/>
    </font>
    <font>
      <b/>
      <sz val="12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name val="Times New Roman"/>
      <charset val="204"/>
    </font>
    <font>
      <sz val="11"/>
      <color rgb="FF000000"/>
      <name val="Times New Roman"/>
      <charset val="204"/>
    </font>
    <font>
      <i/>
      <sz val="12"/>
      <name val="Times New Roman"/>
      <charset val="204"/>
    </font>
    <font>
      <b/>
      <i/>
      <sz val="12"/>
      <name val="Times New Roman"/>
      <charset val="204"/>
    </font>
    <font>
      <i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rgb="FF000000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1"/>
      <color rgb="FF000000"/>
      <name val="Times New Roman"/>
      <charset val="204"/>
    </font>
    <font>
      <sz val="12"/>
      <name val="Arial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2"/>
      <color theme="1"/>
      <name val="Arial Cyr"/>
      <charset val="204"/>
    </font>
    <font>
      <i/>
      <sz val="12"/>
      <name val="Arial"/>
      <charset val="204"/>
    </font>
    <font>
      <i/>
      <sz val="12"/>
      <name val="Arial Cyr"/>
      <charset val="204"/>
    </font>
    <font>
      <i/>
      <sz val="10"/>
      <name val="Arial Cyr"/>
      <charset val="204"/>
    </font>
    <font>
      <sz val="11"/>
      <name val="Calibri"/>
      <charset val="134"/>
      <scheme val="minor"/>
    </font>
    <font>
      <sz val="12"/>
      <name val="Calibri"/>
      <charset val="134"/>
      <scheme val="minor"/>
    </font>
    <font>
      <i/>
      <sz val="11"/>
      <color theme="1"/>
      <name val="Times New Roman"/>
      <charset val="204"/>
    </font>
    <font>
      <i/>
      <sz val="10"/>
      <name val="Times New Roman"/>
      <charset val="204"/>
    </font>
    <font>
      <sz val="10"/>
      <color rgb="FF000000"/>
      <name val="Arial Cyr"/>
      <charset val="134"/>
    </font>
    <font>
      <sz val="11"/>
      <name val="Times New Roman"/>
      <charset val="204"/>
    </font>
    <font>
      <b/>
      <i/>
      <sz val="12"/>
      <color indexed="8"/>
      <name val="Times New Roman"/>
      <charset val="204"/>
    </font>
    <font>
      <sz val="11"/>
      <color rgb="FFFF0000"/>
      <name val="Calibri"/>
      <charset val="134"/>
      <scheme val="minor"/>
    </font>
    <font>
      <i/>
      <sz val="9"/>
      <name val="Arial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b/>
      <sz val="14"/>
      <name val="Arial"/>
      <charset val="204"/>
    </font>
    <font>
      <b/>
      <sz val="14"/>
      <name val="Arial Cyr"/>
      <charset val="204"/>
    </font>
    <font>
      <b/>
      <sz val="14"/>
      <name val="Arial Cyr"/>
      <charset val="204"/>
    </font>
    <font>
      <sz val="14"/>
      <name val="Arial"/>
      <charset val="204"/>
    </font>
    <font>
      <sz val="14"/>
      <name val="Arial Cyr"/>
      <charset val="204"/>
    </font>
    <font>
      <i/>
      <sz val="14"/>
      <name val="Arial"/>
      <charset val="204"/>
    </font>
    <font>
      <i/>
      <sz val="14"/>
      <name val="Arial Cyr"/>
      <charset val="204"/>
    </font>
    <font>
      <sz val="14"/>
      <name val="Arial Cyr"/>
      <charset val="204"/>
    </font>
    <font>
      <b/>
      <i/>
      <sz val="14"/>
      <name val="Arial"/>
      <charset val="204"/>
    </font>
    <font>
      <b/>
      <i/>
      <sz val="14"/>
      <name val="Arial Cyr"/>
      <charset val="204"/>
    </font>
    <font>
      <i/>
      <sz val="14"/>
      <name val="Arial Cyr"/>
      <charset val="204"/>
    </font>
    <font>
      <b/>
      <i/>
      <sz val="14"/>
      <color indexed="8"/>
      <name val="Arial"/>
      <charset val="204"/>
    </font>
    <font>
      <sz val="14"/>
      <color indexed="8"/>
      <name val="Arial"/>
      <charset val="204"/>
    </font>
    <font>
      <sz val="14"/>
      <color rgb="FF000000"/>
      <name val="Arial"/>
      <charset val="204"/>
    </font>
    <font>
      <sz val="14"/>
      <color theme="1"/>
      <name val="Arial"/>
      <charset val="204"/>
    </font>
    <font>
      <sz val="14"/>
      <color theme="1"/>
      <name val="Arial Cyr"/>
      <charset val="204"/>
    </font>
    <font>
      <sz val="14"/>
      <color rgb="FF000000"/>
      <name val="Times New Roman"/>
      <charset val="204"/>
    </font>
    <font>
      <b/>
      <sz val="14"/>
      <color theme="1"/>
      <name val="Arial"/>
      <charset val="204"/>
    </font>
    <font>
      <b/>
      <sz val="10"/>
      <name val="Arial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9"/>
      <name val="Arial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9"/>
      <name val="Arial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b/>
      <i/>
      <sz val="9"/>
      <name val="Arial"/>
      <charset val="204"/>
    </font>
    <font>
      <b/>
      <i/>
      <sz val="10"/>
      <name val="Arial Cyr"/>
      <charset val="204"/>
    </font>
    <font>
      <b/>
      <i/>
      <sz val="11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sz val="12"/>
      <name val="Arial Cyr"/>
      <charset val="204"/>
    </font>
    <font>
      <b/>
      <i/>
      <sz val="11"/>
      <color indexed="8"/>
      <name val="Arial"/>
      <charset val="204"/>
    </font>
    <font>
      <sz val="11"/>
      <color indexed="8"/>
      <name val="Arial"/>
      <charset val="204"/>
    </font>
    <font>
      <sz val="11"/>
      <color rgb="FF000000"/>
      <name val="Arial"/>
      <charset val="204"/>
    </font>
    <font>
      <i/>
      <sz val="11"/>
      <name val="Arial Cyr"/>
      <charset val="204"/>
    </font>
    <font>
      <b/>
      <sz val="12"/>
      <name val="Arial Cyr"/>
      <charset val="204"/>
    </font>
    <font>
      <sz val="11"/>
      <color theme="1"/>
      <name val="Arial"/>
      <charset val="204"/>
    </font>
    <font>
      <sz val="12"/>
      <color theme="1"/>
      <name val="Arial Cyr"/>
      <charset val="204"/>
    </font>
    <font>
      <i/>
      <sz val="11"/>
      <name val="Arial Cyr"/>
      <charset val="204"/>
    </font>
    <font>
      <sz val="10"/>
      <name val="Arial"/>
      <charset val="204"/>
    </font>
    <font>
      <sz val="11"/>
      <name val="Times New Roman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0"/>
      <color theme="1"/>
      <name val="Arial"/>
      <charset val="204"/>
    </font>
    <font>
      <b/>
      <sz val="12"/>
      <name val="Arial"/>
      <charset val="204"/>
    </font>
    <font>
      <sz val="11"/>
      <color theme="0"/>
      <name val="Calibri"/>
      <scheme val="minor"/>
    </font>
    <font>
      <sz val="11"/>
      <color rgb="FF006100"/>
      <name val="Calibri"/>
      <scheme val="minor"/>
    </font>
    <font>
      <b/>
      <sz val="10"/>
      <color indexed="8"/>
      <name val="Arial CYR"/>
      <charset val="204"/>
    </font>
    <font>
      <sz val="10"/>
      <color rgb="FF000000"/>
      <name val="Arial Cyr"/>
      <charset val="134"/>
    </font>
    <font>
      <b/>
      <sz val="10"/>
      <color rgb="FF000000"/>
      <name val="Arial Cyr"/>
      <charset val="134"/>
    </font>
    <font>
      <sz val="10"/>
      <color indexed="8"/>
      <name val="Arial Cyr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7"/>
        <bgColor indexed="41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4">
    <xf numFmtId="0" fontId="0" fillId="0" borderId="0"/>
    <xf numFmtId="0" fontId="88" fillId="21" borderId="0" applyNumberFormat="0" applyBorder="0" applyAlignment="0" applyProtection="0">
      <alignment vertical="center"/>
    </xf>
    <xf numFmtId="4" fontId="92" fillId="0" borderId="10">
      <alignment horizontal="right" vertical="top" shrinkToFit="1"/>
    </xf>
    <xf numFmtId="0" fontId="87" fillId="22" borderId="0" applyNumberFormat="0" applyBorder="0" applyAlignment="0" applyProtection="0">
      <alignment vertical="center"/>
    </xf>
    <xf numFmtId="0" fontId="91" fillId="0" borderId="9">
      <alignment horizontal="center" vertical="center" wrapText="1"/>
    </xf>
    <xf numFmtId="0" fontId="91" fillId="0" borderId="9">
      <alignment horizontal="left"/>
    </xf>
    <xf numFmtId="0" fontId="92" fillId="0" borderId="10">
      <alignment horizontal="center" vertical="center" wrapText="1"/>
    </xf>
    <xf numFmtId="49" fontId="92" fillId="0" borderId="10">
      <alignment horizontal="center" vertical="top" shrinkToFit="1"/>
    </xf>
    <xf numFmtId="4" fontId="91" fillId="24" borderId="9">
      <alignment horizontal="right" vertical="top" shrinkToFit="1"/>
    </xf>
    <xf numFmtId="49" fontId="90" fillId="0" borderId="9">
      <alignment horizontal="left" vertical="top" wrapText="1"/>
    </xf>
    <xf numFmtId="4" fontId="90" fillId="23" borderId="9">
      <alignment horizontal="right" vertical="top" shrinkToFit="1"/>
    </xf>
    <xf numFmtId="0" fontId="89" fillId="0" borderId="10">
      <alignment vertical="top" wrapText="1"/>
    </xf>
    <xf numFmtId="4" fontId="89" fillId="25" borderId="10">
      <alignment horizontal="right" vertical="top" shrinkToFit="1"/>
    </xf>
    <xf numFmtId="4" fontId="90" fillId="0" borderId="9">
      <alignment horizontal="right" vertical="top" shrinkToFit="1"/>
    </xf>
  </cellStyleXfs>
  <cellXfs count="394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3" borderId="0" xfId="0" applyFill="1"/>
    <xf numFmtId="0" fontId="3" fillId="3" borderId="0" xfId="0" applyFont="1" applyFill="1"/>
    <xf numFmtId="0" fontId="4" fillId="3" borderId="0" xfId="0" applyFont="1" applyFill="1" applyAlignment="1">
      <alignment vertical="center" wrapText="1"/>
    </xf>
    <xf numFmtId="0" fontId="7" fillId="3" borderId="2" xfId="11" applyNumberFormat="1" applyFont="1" applyFill="1" applyBorder="1" applyAlignment="1" applyProtection="1">
      <alignment horizontal="center" vertical="center" wrapText="1"/>
    </xf>
    <xf numFmtId="49" fontId="7" fillId="3" borderId="2" xfId="7" applyNumberFormat="1" applyFont="1" applyFill="1" applyBorder="1" applyAlignment="1" applyProtection="1">
      <alignment horizontal="center" vertical="center" shrinkToFit="1"/>
    </xf>
    <xf numFmtId="4" fontId="7" fillId="4" borderId="2" xfId="12" applyNumberFormat="1" applyFont="1" applyFill="1" applyBorder="1" applyAlignment="1" applyProtection="1">
      <alignment horizontal="center" vertical="center" shrinkToFit="1"/>
    </xf>
    <xf numFmtId="0" fontId="7" fillId="5" borderId="2" xfId="11" applyNumberFormat="1" applyFont="1" applyFill="1" applyBorder="1" applyAlignment="1" applyProtection="1">
      <alignment horizontal="center" vertical="center" wrapText="1"/>
    </xf>
    <xf numFmtId="49" fontId="7" fillId="5" borderId="2" xfId="7" applyNumberFormat="1" applyFont="1" applyFill="1" applyBorder="1" applyAlignment="1" applyProtection="1">
      <alignment horizontal="center" vertical="center" shrinkToFit="1"/>
    </xf>
    <xf numFmtId="4" fontId="7" fillId="6" borderId="2" xfId="12" applyNumberFormat="1" applyFont="1" applyFill="1" applyBorder="1" applyAlignment="1" applyProtection="1">
      <alignment horizontal="center" vertical="center" shrinkToFit="1"/>
    </xf>
    <xf numFmtId="0" fontId="8" fillId="7" borderId="0" xfId="0" applyFont="1" applyFill="1" applyAlignment="1">
      <alignment wrapText="1"/>
    </xf>
    <xf numFmtId="49" fontId="7" fillId="8" borderId="2" xfId="7" applyNumberFormat="1" applyFont="1" applyFill="1" applyBorder="1" applyAlignment="1" applyProtection="1">
      <alignment horizontal="center" vertical="center" shrinkToFit="1"/>
    </xf>
    <xf numFmtId="4" fontId="7" fillId="8" borderId="2" xfId="2" applyNumberFormat="1" applyFont="1" applyFill="1" applyBorder="1" applyAlignment="1" applyProtection="1">
      <alignment horizontal="center" vertical="center" shrinkToFit="1"/>
    </xf>
    <xf numFmtId="0" fontId="9" fillId="0" borderId="4" xfId="0" applyFont="1" applyBorder="1" applyAlignment="1">
      <alignment wrapText="1"/>
    </xf>
    <xf numFmtId="49" fontId="10" fillId="3" borderId="2" xfId="7" applyNumberFormat="1" applyFont="1" applyFill="1" applyBorder="1" applyAlignment="1" applyProtection="1">
      <alignment horizontal="center" vertical="center" shrinkToFit="1"/>
    </xf>
    <xf numFmtId="4" fontId="10" fillId="3" borderId="2" xfId="2" applyNumberFormat="1" applyFont="1" applyFill="1" applyBorder="1" applyAlignment="1" applyProtection="1">
      <alignment horizontal="center" vertical="center" shrinkToFit="1"/>
    </xf>
    <xf numFmtId="0" fontId="11" fillId="9" borderId="5" xfId="0" applyFont="1" applyFill="1" applyBorder="1" applyAlignment="1">
      <alignment wrapText="1"/>
    </xf>
    <xf numFmtId="0" fontId="10" fillId="3" borderId="2" xfId="11" applyNumberFormat="1" applyFont="1" applyFill="1" applyBorder="1" applyAlignment="1" applyProtection="1">
      <alignment horizontal="center" vertical="center" wrapText="1"/>
    </xf>
    <xf numFmtId="0" fontId="12" fillId="3" borderId="2" xfId="11" applyNumberFormat="1" applyFont="1" applyFill="1" applyBorder="1" applyAlignment="1" applyProtection="1">
      <alignment horizontal="center" vertical="center" wrapText="1"/>
    </xf>
    <xf numFmtId="49" fontId="12" fillId="3" borderId="2" xfId="7" applyNumberFormat="1" applyFont="1" applyFill="1" applyBorder="1" applyAlignment="1" applyProtection="1">
      <alignment horizontal="center" vertical="center" shrinkToFit="1"/>
    </xf>
    <xf numFmtId="4" fontId="12" fillId="3" borderId="2" xfId="2" applyNumberFormat="1" applyFont="1" applyFill="1" applyBorder="1" applyAlignment="1" applyProtection="1">
      <alignment horizontal="center" vertical="center" shrinkToFit="1"/>
    </xf>
    <xf numFmtId="0" fontId="7" fillId="10" borderId="2" xfId="11" applyNumberFormat="1" applyFont="1" applyFill="1" applyBorder="1" applyAlignment="1" applyProtection="1">
      <alignment horizontal="center" vertical="center" wrapText="1"/>
    </xf>
    <xf numFmtId="49" fontId="7" fillId="10" borderId="2" xfId="7" applyNumberFormat="1" applyFont="1" applyFill="1" applyBorder="1" applyAlignment="1" applyProtection="1">
      <alignment horizontal="center" vertical="center" shrinkToFit="1"/>
    </xf>
    <xf numFmtId="4" fontId="7" fillId="11" borderId="2" xfId="12" applyNumberFormat="1" applyFont="1" applyFill="1" applyBorder="1" applyAlignment="1" applyProtection="1">
      <alignment horizontal="center" vertical="center" shrinkToFit="1"/>
    </xf>
    <xf numFmtId="4" fontId="10" fillId="4" borderId="2" xfId="12" applyNumberFormat="1" applyFont="1" applyFill="1" applyBorder="1" applyAlignment="1" applyProtection="1">
      <alignment horizontal="center" vertical="center" shrinkToFit="1"/>
    </xf>
    <xf numFmtId="0" fontId="13" fillId="3" borderId="2" xfId="11" applyNumberFormat="1" applyFont="1" applyFill="1" applyBorder="1" applyAlignment="1" applyProtection="1">
      <alignment horizontal="center" vertical="center" wrapText="1"/>
    </xf>
    <xf numFmtId="49" fontId="13" fillId="3" borderId="2" xfId="7" applyNumberFormat="1" applyFont="1" applyFill="1" applyBorder="1" applyAlignment="1" applyProtection="1">
      <alignment horizontal="center" vertical="center" shrinkToFit="1"/>
    </xf>
    <xf numFmtId="4" fontId="13" fillId="3" borderId="2" xfId="2" applyNumberFormat="1" applyFont="1" applyFill="1" applyBorder="1" applyAlignment="1" applyProtection="1">
      <alignment horizontal="center" vertical="center" shrinkToFit="1"/>
    </xf>
    <xf numFmtId="4" fontId="10" fillId="3" borderId="2" xfId="12" applyNumberFormat="1" applyFont="1" applyFill="1" applyBorder="1" applyAlignment="1" applyProtection="1">
      <alignment horizontal="center" vertical="center" shrinkToFit="1"/>
    </xf>
    <xf numFmtId="0" fontId="14" fillId="12" borderId="2" xfId="0" applyFont="1" applyFill="1" applyBorder="1" applyAlignment="1">
      <alignment horizontal="center" wrapText="1"/>
    </xf>
    <xf numFmtId="0" fontId="15" fillId="12" borderId="2" xfId="0" applyFont="1" applyFill="1" applyBorder="1" applyAlignment="1">
      <alignment horizontal="center" wrapText="1"/>
    </xf>
    <xf numFmtId="4" fontId="12" fillId="4" borderId="2" xfId="12" applyNumberFormat="1" applyFont="1" applyFill="1" applyBorder="1" applyAlignment="1" applyProtection="1">
      <alignment horizontal="center" vertical="center" shrinkToFit="1"/>
    </xf>
    <xf numFmtId="4" fontId="12" fillId="3" borderId="2" xfId="12" applyNumberFormat="1" applyFont="1" applyFill="1" applyBorder="1" applyAlignment="1" applyProtection="1">
      <alignment horizontal="center" vertical="center" shrinkToFit="1"/>
    </xf>
    <xf numFmtId="4" fontId="13" fillId="4" borderId="2" xfId="12" applyNumberFormat="1" applyFont="1" applyFill="1" applyBorder="1" applyAlignment="1" applyProtection="1">
      <alignment horizontal="center" vertical="center" shrinkToFit="1"/>
    </xf>
    <xf numFmtId="4" fontId="13" fillId="3" borderId="2" xfId="12" applyNumberFormat="1" applyFont="1" applyFill="1" applyBorder="1" applyAlignment="1" applyProtection="1">
      <alignment horizontal="center" vertical="center" shrinkToFit="1"/>
    </xf>
    <xf numFmtId="49" fontId="7" fillId="7" borderId="2" xfId="7" applyNumberFormat="1" applyFont="1" applyFill="1" applyBorder="1" applyAlignment="1" applyProtection="1">
      <alignment horizontal="center" vertical="center" shrinkToFit="1"/>
    </xf>
    <xf numFmtId="4" fontId="7" fillId="3" borderId="2" xfId="12" applyNumberFormat="1" applyFont="1" applyFill="1" applyBorder="1" applyAlignment="1" applyProtection="1">
      <alignment horizontal="center" vertical="center" shrinkToFit="1"/>
    </xf>
    <xf numFmtId="0" fontId="16" fillId="0" borderId="0" xfId="0" applyFont="1" applyAlignment="1">
      <alignment wrapText="1"/>
    </xf>
    <xf numFmtId="0" fontId="7" fillId="8" borderId="2" xfId="11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17" fillId="12" borderId="2" xfId="0" applyFont="1" applyFill="1" applyBorder="1" applyAlignment="1">
      <alignment horizontal="center" wrapText="1"/>
    </xf>
    <xf numFmtId="4" fontId="17" fillId="3" borderId="2" xfId="12" applyNumberFormat="1" applyFont="1" applyFill="1" applyBorder="1" applyAlignment="1" applyProtection="1">
      <alignment horizontal="center" vertical="center" shrinkToFit="1"/>
    </xf>
    <xf numFmtId="4" fontId="10" fillId="0" borderId="2" xfId="12" applyNumberFormat="1" applyFont="1" applyFill="1" applyBorder="1" applyAlignment="1" applyProtection="1">
      <alignment horizontal="center" vertical="center" shrinkToFit="1"/>
    </xf>
    <xf numFmtId="4" fontId="12" fillId="0" borderId="2" xfId="2" applyNumberFormat="1" applyFont="1" applyFill="1" applyBorder="1" applyAlignment="1" applyProtection="1">
      <alignment horizontal="center" vertical="center" shrinkToFit="1"/>
    </xf>
    <xf numFmtId="0" fontId="7" fillId="2" borderId="2" xfId="11" applyNumberFormat="1" applyFont="1" applyFill="1" applyBorder="1" applyAlignment="1" applyProtection="1">
      <alignment horizontal="center" vertical="center" wrapText="1"/>
    </xf>
    <xf numFmtId="49" fontId="7" fillId="2" borderId="2" xfId="7" applyNumberFormat="1" applyFont="1" applyFill="1" applyBorder="1" applyAlignment="1" applyProtection="1">
      <alignment horizontal="center" vertical="center" shrinkToFit="1"/>
    </xf>
    <xf numFmtId="0" fontId="10" fillId="2" borderId="2" xfId="11" applyNumberFormat="1" applyFont="1" applyFill="1" applyBorder="1" applyAlignment="1" applyProtection="1">
      <alignment horizontal="center" vertical="center" wrapText="1"/>
    </xf>
    <xf numFmtId="49" fontId="10" fillId="2" borderId="2" xfId="7" applyNumberFormat="1" applyFont="1" applyFill="1" applyBorder="1" applyAlignment="1" applyProtection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wrapText="1"/>
    </xf>
    <xf numFmtId="0" fontId="12" fillId="2" borderId="2" xfId="11" applyNumberFormat="1" applyFont="1" applyFill="1" applyBorder="1" applyAlignment="1" applyProtection="1">
      <alignment horizontal="center" vertical="center" wrapText="1"/>
    </xf>
    <xf numFmtId="49" fontId="12" fillId="2" borderId="2" xfId="7" applyNumberFormat="1" applyFont="1" applyFill="1" applyBorder="1" applyAlignment="1" applyProtection="1">
      <alignment horizontal="center" vertical="center" shrinkToFit="1"/>
    </xf>
    <xf numFmtId="0" fontId="17" fillId="2" borderId="2" xfId="0" applyFont="1" applyFill="1" applyBorder="1" applyAlignment="1">
      <alignment horizontal="center" wrapText="1"/>
    </xf>
    <xf numFmtId="4" fontId="7" fillId="7" borderId="2" xfId="2" applyNumberFormat="1" applyFont="1" applyFill="1" applyBorder="1" applyAlignment="1" applyProtection="1">
      <alignment horizontal="center" vertical="center" shrinkToFit="1"/>
    </xf>
    <xf numFmtId="4" fontId="7" fillId="3" borderId="2" xfId="2" applyNumberFormat="1" applyFont="1" applyFill="1" applyBorder="1" applyAlignment="1" applyProtection="1">
      <alignment horizontal="center" vertical="center" shrinkToFit="1"/>
    </xf>
    <xf numFmtId="0" fontId="10" fillId="3" borderId="2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top" wrapText="1"/>
    </xf>
    <xf numFmtId="49" fontId="16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wrapText="1"/>
    </xf>
    <xf numFmtId="49" fontId="7" fillId="3" borderId="6" xfId="7" applyNumberFormat="1" applyFont="1" applyFill="1" applyBorder="1" applyAlignment="1" applyProtection="1">
      <alignment horizontal="center" vertical="center" shrinkToFit="1"/>
    </xf>
    <xf numFmtId="0" fontId="10" fillId="3" borderId="7" xfId="11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/>
    <xf numFmtId="49" fontId="10" fillId="7" borderId="2" xfId="7" applyNumberFormat="1" applyFont="1" applyFill="1" applyBorder="1" applyAlignment="1" applyProtection="1">
      <alignment horizontal="center" vertical="center" shrinkToFit="1"/>
    </xf>
    <xf numFmtId="0" fontId="7" fillId="13" borderId="2" xfId="11" applyNumberFormat="1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>
      <alignment wrapText="1"/>
    </xf>
    <xf numFmtId="4" fontId="7" fillId="14" borderId="2" xfId="12" applyNumberFormat="1" applyFont="1" applyFill="1" applyBorder="1" applyAlignment="1" applyProtection="1">
      <alignment horizontal="center" vertical="center" shrinkToFit="1"/>
    </xf>
    <xf numFmtId="0" fontId="19" fillId="7" borderId="0" xfId="0" applyFont="1" applyFill="1" applyAlignment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wrapText="1"/>
    </xf>
    <xf numFmtId="0" fontId="20" fillId="2" borderId="2" xfId="11" applyNumberFormat="1" applyFont="1" applyFill="1" applyBorder="1" applyAlignment="1" applyProtection="1">
      <alignment horizontal="center" vertical="center" wrapText="1"/>
    </xf>
    <xf numFmtId="49" fontId="21" fillId="2" borderId="2" xfId="7" applyNumberFormat="1" applyFont="1" applyFill="1" applyBorder="1" applyAlignment="1" applyProtection="1">
      <alignment horizontal="center" vertical="center" shrinkToFit="1"/>
    </xf>
    <xf numFmtId="49" fontId="22" fillId="2" borderId="2" xfId="7" applyNumberFormat="1" applyFont="1" applyFill="1" applyBorder="1" applyAlignment="1" applyProtection="1">
      <alignment horizontal="center" vertical="center" shrinkToFit="1"/>
    </xf>
    <xf numFmtId="4" fontId="23" fillId="2" borderId="2" xfId="12" applyNumberFormat="1" applyFont="1" applyFill="1" applyBorder="1" applyAlignment="1" applyProtection="1">
      <alignment horizontal="center" vertical="center" shrinkToFit="1"/>
    </xf>
    <xf numFmtId="0" fontId="24" fillId="2" borderId="2" xfId="11" applyNumberFormat="1" applyFont="1" applyFill="1" applyBorder="1" applyAlignment="1" applyProtection="1">
      <alignment horizontal="center" vertical="center" wrapText="1"/>
    </xf>
    <xf numFmtId="4" fontId="25" fillId="2" borderId="2" xfId="12" applyNumberFormat="1" applyFont="1" applyFill="1" applyBorder="1" applyAlignment="1" applyProtection="1">
      <alignment horizontal="center" vertical="center" shrinkToFit="1"/>
    </xf>
    <xf numFmtId="4" fontId="25" fillId="2" borderId="2" xfId="2" applyNumberFormat="1" applyFont="1" applyFill="1" applyBorder="1" applyAlignment="1" applyProtection="1">
      <alignment horizontal="center" vertical="center" shrinkToFit="1"/>
    </xf>
    <xf numFmtId="49" fontId="26" fillId="2" borderId="8" xfId="7" applyNumberFormat="1" applyFont="1" applyFill="1" applyBorder="1" applyAlignment="1" applyProtection="1">
      <alignment horizontal="center" vertical="center" shrinkToFit="1"/>
    </xf>
    <xf numFmtId="0" fontId="27" fillId="3" borderId="0" xfId="0" applyFont="1" applyFill="1" applyBorder="1"/>
    <xf numFmtId="4" fontId="28" fillId="3" borderId="0" xfId="0" applyNumberFormat="1" applyFont="1" applyFill="1" applyBorder="1"/>
    <xf numFmtId="0" fontId="0" fillId="3" borderId="0" xfId="0" applyFill="1" applyBorder="1"/>
    <xf numFmtId="0" fontId="3" fillId="3" borderId="0" xfId="0" applyFont="1" applyFill="1" applyBorder="1"/>
    <xf numFmtId="0" fontId="9" fillId="0" borderId="0" xfId="0" applyFont="1"/>
    <xf numFmtId="0" fontId="9" fillId="3" borderId="0" xfId="0" applyFont="1" applyFill="1"/>
    <xf numFmtId="4" fontId="9" fillId="3" borderId="0" xfId="0" applyNumberFormat="1" applyFont="1" applyFill="1"/>
    <xf numFmtId="0" fontId="29" fillId="3" borderId="0" xfId="0" applyFont="1" applyFill="1"/>
    <xf numFmtId="49" fontId="30" fillId="3" borderId="8" xfId="7" applyNumberFormat="1" applyFont="1" applyFill="1" applyBorder="1" applyAlignment="1" applyProtection="1">
      <alignment horizontal="center" vertical="center" shrinkToFit="1"/>
    </xf>
    <xf numFmtId="49" fontId="7" fillId="15" borderId="2" xfId="7" applyNumberFormat="1" applyFont="1" applyFill="1" applyBorder="1" applyAlignment="1" applyProtection="1">
      <alignment horizontal="center" vertical="center" shrinkToFit="1"/>
    </xf>
    <xf numFmtId="4" fontId="7" fillId="15" borderId="2" xfId="2" applyNumberFormat="1" applyFont="1" applyFill="1" applyBorder="1" applyAlignment="1" applyProtection="1">
      <alignment horizontal="center" vertical="center" shrinkToFit="1"/>
    </xf>
    <xf numFmtId="49" fontId="10" fillId="15" borderId="2" xfId="7" applyNumberFormat="1" applyFont="1" applyFill="1" applyBorder="1" applyAlignment="1" applyProtection="1">
      <alignment horizontal="center" vertical="center" shrinkToFit="1"/>
    </xf>
    <xf numFmtId="4" fontId="7" fillId="15" borderId="2" xfId="12" applyNumberFormat="1" applyFont="1" applyFill="1" applyBorder="1" applyAlignment="1" applyProtection="1">
      <alignment horizontal="center" vertical="center" shrinkToFit="1"/>
    </xf>
    <xf numFmtId="4" fontId="7" fillId="0" borderId="2" xfId="12" applyNumberFormat="1" applyFont="1" applyFill="1" applyBorder="1" applyAlignment="1" applyProtection="1">
      <alignment horizontal="center" vertical="center" shrinkToFit="1"/>
    </xf>
    <xf numFmtId="0" fontId="32" fillId="3" borderId="0" xfId="0" applyFont="1" applyFill="1" applyBorder="1"/>
    <xf numFmtId="0" fontId="9" fillId="3" borderId="0" xfId="0" applyFont="1" applyFill="1" applyBorder="1"/>
    <xf numFmtId="4" fontId="10" fillId="0" borderId="2" xfId="2" applyNumberFormat="1" applyFont="1" applyFill="1" applyBorder="1" applyAlignment="1" applyProtection="1">
      <alignment horizontal="center" vertical="center" shrinkToFit="1"/>
    </xf>
    <xf numFmtId="0" fontId="33" fillId="12" borderId="2" xfId="0" applyFont="1" applyFill="1" applyBorder="1" applyAlignment="1">
      <alignment horizontal="center" wrapText="1"/>
    </xf>
    <xf numFmtId="4" fontId="7" fillId="16" borderId="2" xfId="12" applyNumberFormat="1" applyFont="1" applyFill="1" applyBorder="1" applyAlignment="1" applyProtection="1">
      <alignment horizontal="center" vertical="center" shrinkToFit="1"/>
    </xf>
    <xf numFmtId="4" fontId="12" fillId="0" borderId="2" xfId="12" applyNumberFormat="1" applyFont="1" applyFill="1" applyBorder="1" applyAlignment="1" applyProtection="1">
      <alignment horizontal="center" vertical="center" shrinkToFit="1"/>
    </xf>
    <xf numFmtId="4" fontId="17" fillId="0" borderId="2" xfId="12" applyNumberFormat="1" applyFont="1" applyFill="1" applyBorder="1" applyAlignment="1" applyProtection="1">
      <alignment horizontal="center" vertical="center" shrinkToFit="1"/>
    </xf>
    <xf numFmtId="4" fontId="7" fillId="5" borderId="2" xfId="2" applyNumberFormat="1" applyFont="1" applyFill="1" applyBorder="1" applyAlignment="1" applyProtection="1">
      <alignment horizontal="center" vertical="center" shrinkToFit="1"/>
    </xf>
    <xf numFmtId="0" fontId="10" fillId="0" borderId="2" xfId="0" applyFont="1" applyBorder="1" applyAlignment="1">
      <alignment horizontal="center" vertical="center" wrapText="1"/>
    </xf>
    <xf numFmtId="4" fontId="7" fillId="0" borderId="2" xfId="2" applyNumberFormat="1" applyFont="1" applyFill="1" applyBorder="1" applyAlignment="1" applyProtection="1">
      <alignment horizontal="center" vertical="center" shrinkToFit="1"/>
    </xf>
    <xf numFmtId="49" fontId="10" fillId="5" borderId="2" xfId="7" applyNumberFormat="1" applyFont="1" applyFill="1" applyBorder="1" applyAlignment="1" applyProtection="1">
      <alignment horizontal="center" vertical="center" shrinkToFit="1"/>
    </xf>
    <xf numFmtId="4" fontId="7" fillId="5" borderId="2" xfId="12" applyNumberFormat="1" applyFont="1" applyFill="1" applyBorder="1" applyAlignment="1" applyProtection="1">
      <alignment horizontal="center" vertical="center" shrinkToFit="1"/>
    </xf>
    <xf numFmtId="4" fontId="12" fillId="4" borderId="2" xfId="12" applyNumberFormat="1" applyFont="1" applyFill="1" applyBorder="1" applyAlignment="1" applyProtection="1">
      <alignment vertical="center" shrinkToFit="1"/>
    </xf>
    <xf numFmtId="0" fontId="34" fillId="3" borderId="0" xfId="0" applyFont="1" applyFill="1"/>
    <xf numFmtId="4" fontId="0" fillId="3" borderId="0" xfId="0" applyNumberFormat="1" applyFill="1"/>
    <xf numFmtId="49" fontId="26" fillId="3" borderId="8" xfId="7" applyNumberFormat="1" applyFont="1" applyFill="1" applyBorder="1" applyAlignment="1" applyProtection="1">
      <alignment horizontal="center" vertical="center" shrinkToFit="1"/>
    </xf>
    <xf numFmtId="4" fontId="13" fillId="0" borderId="2" xfId="2" applyNumberFormat="1" applyFont="1" applyFill="1" applyBorder="1" applyAlignment="1" applyProtection="1">
      <alignment horizontal="center" vertical="center" shrinkToFit="1"/>
    </xf>
    <xf numFmtId="0" fontId="15" fillId="12" borderId="2" xfId="0" applyFont="1" applyFill="1" applyBorder="1" applyAlignment="1">
      <alignment horizontal="left" wrapText="1"/>
    </xf>
    <xf numFmtId="0" fontId="10" fillId="3" borderId="2" xfId="11" applyNumberFormat="1" applyFont="1" applyFill="1" applyBorder="1" applyAlignment="1" applyProtection="1">
      <alignment vertical="center" wrapText="1"/>
    </xf>
    <xf numFmtId="0" fontId="35" fillId="3" borderId="2" xfId="11" applyNumberFormat="1" applyFont="1" applyFill="1" applyBorder="1" applyAlignment="1" applyProtection="1">
      <alignment vertical="center" wrapText="1"/>
    </xf>
    <xf numFmtId="49" fontId="26" fillId="3" borderId="2" xfId="7" applyNumberFormat="1" applyFont="1" applyFill="1" applyBorder="1" applyAlignment="1" applyProtection="1">
      <alignment horizontal="center" vertical="center" shrinkToFit="1"/>
    </xf>
    <xf numFmtId="4" fontId="25" fillId="4" borderId="2" xfId="12" applyNumberFormat="1" applyFont="1" applyFill="1" applyBorder="1" applyAlignment="1" applyProtection="1">
      <alignment vertical="center" shrinkToFit="1"/>
    </xf>
    <xf numFmtId="0" fontId="7" fillId="3" borderId="2" xfId="11" applyNumberFormat="1" applyFont="1" applyFill="1" applyBorder="1" applyAlignment="1" applyProtection="1">
      <alignment vertical="center" wrapText="1"/>
    </xf>
    <xf numFmtId="4" fontId="7" fillId="4" borderId="2" xfId="12" applyNumberFormat="1" applyFont="1" applyFill="1" applyBorder="1" applyAlignment="1" applyProtection="1">
      <alignment vertical="center" shrinkToFit="1"/>
    </xf>
    <xf numFmtId="0" fontId="36" fillId="3" borderId="0" xfId="0" applyFont="1" applyFill="1" applyAlignment="1">
      <alignment vertical="center" wrapText="1"/>
    </xf>
    <xf numFmtId="0" fontId="38" fillId="3" borderId="2" xfId="11" applyNumberFormat="1" applyFont="1" applyFill="1" applyBorder="1" applyAlignment="1" applyProtection="1">
      <alignment vertical="center" wrapText="1"/>
    </xf>
    <xf numFmtId="49" fontId="40" fillId="3" borderId="2" xfId="7" applyNumberFormat="1" applyFont="1" applyFill="1" applyBorder="1" applyAlignment="1" applyProtection="1">
      <alignment horizontal="center" vertical="center" shrinkToFit="1"/>
    </xf>
    <xf numFmtId="4" fontId="40" fillId="4" borderId="2" xfId="12" applyNumberFormat="1" applyFont="1" applyFill="1" applyBorder="1" applyAlignment="1" applyProtection="1">
      <alignment vertical="center" shrinkToFit="1"/>
    </xf>
    <xf numFmtId="0" fontId="38" fillId="5" borderId="2" xfId="11" applyNumberFormat="1" applyFont="1" applyFill="1" applyBorder="1" applyAlignment="1" applyProtection="1">
      <alignment vertical="center" wrapText="1"/>
    </xf>
    <xf numFmtId="49" fontId="40" fillId="5" borderId="2" xfId="7" applyNumberFormat="1" applyFont="1" applyFill="1" applyBorder="1" applyAlignment="1" applyProtection="1">
      <alignment horizontal="center" vertical="center" shrinkToFit="1"/>
    </xf>
    <xf numFmtId="4" fontId="40" fillId="6" borderId="2" xfId="12" applyNumberFormat="1" applyFont="1" applyFill="1" applyBorder="1" applyAlignment="1" applyProtection="1">
      <alignment vertical="center" shrinkToFit="1"/>
    </xf>
    <xf numFmtId="0" fontId="38" fillId="10" borderId="2" xfId="11" applyNumberFormat="1" applyFont="1" applyFill="1" applyBorder="1" applyAlignment="1" applyProtection="1">
      <alignment vertical="center" wrapText="1"/>
    </xf>
    <xf numFmtId="49" fontId="40" fillId="10" borderId="2" xfId="7" applyNumberFormat="1" applyFont="1" applyFill="1" applyBorder="1" applyAlignment="1" applyProtection="1">
      <alignment horizontal="center" vertical="center" shrinkToFit="1"/>
    </xf>
    <xf numFmtId="4" fontId="40" fillId="10" borderId="2" xfId="2" applyNumberFormat="1" applyFont="1" applyFill="1" applyBorder="1" applyAlignment="1" applyProtection="1">
      <alignment vertical="center" shrinkToFit="1"/>
    </xf>
    <xf numFmtId="0" fontId="41" fillId="3" borderId="2" xfId="11" applyNumberFormat="1" applyFont="1" applyFill="1" applyBorder="1" applyAlignment="1" applyProtection="1">
      <alignment vertical="center" wrapText="1"/>
    </xf>
    <xf numFmtId="49" fontId="42" fillId="3" borderId="2" xfId="7" applyNumberFormat="1" applyFont="1" applyFill="1" applyBorder="1" applyAlignment="1" applyProtection="1">
      <alignment horizontal="center" vertical="center" shrinkToFit="1"/>
    </xf>
    <xf numFmtId="4" fontId="42" fillId="3" borderId="2" xfId="2" applyNumberFormat="1" applyFont="1" applyFill="1" applyBorder="1" applyAlignment="1" applyProtection="1">
      <alignment vertical="center" shrinkToFit="1"/>
    </xf>
    <xf numFmtId="0" fontId="43" fillId="3" borderId="2" xfId="11" applyNumberFormat="1" applyFont="1" applyFill="1" applyBorder="1" applyAlignment="1" applyProtection="1">
      <alignment vertical="center" wrapText="1"/>
    </xf>
    <xf numFmtId="49" fontId="44" fillId="3" borderId="2" xfId="7" applyNumberFormat="1" applyFont="1" applyFill="1" applyBorder="1" applyAlignment="1" applyProtection="1">
      <alignment horizontal="center" vertical="center" shrinkToFit="1"/>
    </xf>
    <xf numFmtId="4" fontId="44" fillId="3" borderId="2" xfId="2" applyNumberFormat="1" applyFont="1" applyFill="1" applyBorder="1" applyAlignment="1" applyProtection="1">
      <alignment vertical="center" shrinkToFit="1"/>
    </xf>
    <xf numFmtId="4" fontId="40" fillId="11" borderId="2" xfId="12" applyNumberFormat="1" applyFont="1" applyFill="1" applyBorder="1" applyAlignment="1" applyProtection="1">
      <alignment vertical="center" shrinkToFit="1"/>
    </xf>
    <xf numFmtId="49" fontId="45" fillId="3" borderId="2" xfId="7" applyNumberFormat="1" applyFont="1" applyFill="1" applyBorder="1" applyAlignment="1" applyProtection="1">
      <alignment horizontal="center" vertical="center" shrinkToFit="1"/>
    </xf>
    <xf numFmtId="4" fontId="45" fillId="4" borderId="2" xfId="12" applyNumberFormat="1" applyFont="1" applyFill="1" applyBorder="1" applyAlignment="1" applyProtection="1">
      <alignment vertical="center" shrinkToFit="1"/>
    </xf>
    <xf numFmtId="0" fontId="46" fillId="3" borderId="2" xfId="11" applyNumberFormat="1" applyFont="1" applyFill="1" applyBorder="1" applyAlignment="1" applyProtection="1">
      <alignment vertical="center" wrapText="1"/>
    </xf>
    <xf numFmtId="49" fontId="47" fillId="3" borderId="2" xfId="7" applyNumberFormat="1" applyFont="1" applyFill="1" applyBorder="1" applyAlignment="1" applyProtection="1">
      <alignment horizontal="center" vertical="center" shrinkToFit="1"/>
    </xf>
    <xf numFmtId="4" fontId="47" fillId="4" borderId="2" xfId="12" applyNumberFormat="1" applyFont="1" applyFill="1" applyBorder="1" applyAlignment="1" applyProtection="1">
      <alignment vertical="center" shrinkToFit="1"/>
    </xf>
    <xf numFmtId="4" fontId="47" fillId="3" borderId="2" xfId="12" applyNumberFormat="1" applyFont="1" applyFill="1" applyBorder="1" applyAlignment="1" applyProtection="1">
      <alignment vertical="center" shrinkToFit="1"/>
    </xf>
    <xf numFmtId="4" fontId="45" fillId="0" borderId="2" xfId="12" applyNumberFormat="1" applyFont="1" applyFill="1" applyBorder="1" applyAlignment="1" applyProtection="1">
      <alignment vertical="center" shrinkToFit="1"/>
    </xf>
    <xf numFmtId="49" fontId="48" fillId="3" borderId="2" xfId="7" applyNumberFormat="1" applyFont="1" applyFill="1" applyBorder="1" applyAlignment="1" applyProtection="1">
      <alignment horizontal="center" vertical="center" shrinkToFit="1"/>
    </xf>
    <xf numFmtId="4" fontId="48" fillId="0" borderId="2" xfId="2" applyNumberFormat="1" applyFont="1" applyFill="1" applyBorder="1" applyAlignment="1" applyProtection="1">
      <alignment vertical="center" shrinkToFit="1"/>
    </xf>
    <xf numFmtId="4" fontId="47" fillId="3" borderId="2" xfId="2" applyNumberFormat="1" applyFont="1" applyFill="1" applyBorder="1" applyAlignment="1" applyProtection="1">
      <alignment vertical="center" shrinkToFit="1"/>
    </xf>
    <xf numFmtId="4" fontId="45" fillId="0" borderId="2" xfId="2" applyNumberFormat="1" applyFont="1" applyFill="1" applyBorder="1" applyAlignment="1" applyProtection="1">
      <alignment vertical="center" shrinkToFit="1"/>
    </xf>
    <xf numFmtId="0" fontId="49" fillId="12" borderId="2" xfId="0" applyFont="1" applyFill="1" applyBorder="1" applyAlignment="1">
      <alignment horizontal="left" wrapText="1"/>
    </xf>
    <xf numFmtId="4" fontId="47" fillId="0" borderId="2" xfId="2" applyNumberFormat="1" applyFont="1" applyFill="1" applyBorder="1" applyAlignment="1" applyProtection="1">
      <alignment vertical="center" shrinkToFit="1"/>
    </xf>
    <xf numFmtId="0" fontId="50" fillId="12" borderId="2" xfId="0" applyFont="1" applyFill="1" applyBorder="1" applyAlignment="1">
      <alignment horizontal="left" wrapText="1"/>
    </xf>
    <xf numFmtId="0" fontId="51" fillId="3" borderId="2" xfId="0" applyFont="1" applyFill="1" applyBorder="1" applyAlignment="1">
      <alignment horizontal="left" vertical="top" wrapText="1"/>
    </xf>
    <xf numFmtId="4" fontId="48" fillId="0" borderId="2" xfId="12" applyNumberFormat="1" applyFont="1" applyFill="1" applyBorder="1" applyAlignment="1" applyProtection="1">
      <alignment vertical="center" shrinkToFit="1"/>
    </xf>
    <xf numFmtId="4" fontId="42" fillId="0" borderId="2" xfId="12" applyNumberFormat="1" applyFont="1" applyFill="1" applyBorder="1" applyAlignment="1" applyProtection="1">
      <alignment vertical="center" shrinkToFit="1"/>
    </xf>
    <xf numFmtId="49" fontId="39" fillId="3" borderId="2" xfId="7" applyNumberFormat="1" applyFont="1" applyFill="1" applyBorder="1" applyAlignment="1" applyProtection="1">
      <alignment horizontal="center" vertical="center" shrinkToFit="1"/>
    </xf>
    <xf numFmtId="4" fontId="39" fillId="3" borderId="2" xfId="12" applyNumberFormat="1" applyFont="1" applyFill="1" applyBorder="1" applyAlignment="1" applyProtection="1">
      <alignment vertical="center" shrinkToFit="1"/>
    </xf>
    <xf numFmtId="4" fontId="44" fillId="0" borderId="2" xfId="12" applyNumberFormat="1" applyFont="1" applyFill="1" applyBorder="1" applyAlignment="1" applyProtection="1">
      <alignment vertical="center" shrinkToFit="1"/>
    </xf>
    <xf numFmtId="4" fontId="39" fillId="0" borderId="2" xfId="12" applyNumberFormat="1" applyFont="1" applyFill="1" applyBorder="1" applyAlignment="1" applyProtection="1">
      <alignment vertical="center" shrinkToFit="1"/>
    </xf>
    <xf numFmtId="0" fontId="52" fillId="12" borderId="2" xfId="0" applyFont="1" applyFill="1" applyBorder="1" applyAlignment="1">
      <alignment horizontal="left" wrapText="1"/>
    </xf>
    <xf numFmtId="4" fontId="53" fillId="0" borderId="2" xfId="12" applyNumberFormat="1" applyFont="1" applyFill="1" applyBorder="1" applyAlignment="1" applyProtection="1">
      <alignment vertical="center" shrinkToFit="1"/>
    </xf>
    <xf numFmtId="4" fontId="44" fillId="0" borderId="2" xfId="2" applyNumberFormat="1" applyFont="1" applyFill="1" applyBorder="1" applyAlignment="1" applyProtection="1">
      <alignment vertical="center" shrinkToFit="1"/>
    </xf>
    <xf numFmtId="4" fontId="40" fillId="5" borderId="2" xfId="2" applyNumberFormat="1" applyFont="1" applyFill="1" applyBorder="1" applyAlignment="1" applyProtection="1">
      <alignment vertical="center" shrinkToFit="1"/>
    </xf>
    <xf numFmtId="0" fontId="41" fillId="0" borderId="2" xfId="0" applyFont="1" applyBorder="1" applyAlignment="1">
      <alignment horizontal="left" vertical="center" wrapText="1"/>
    </xf>
    <xf numFmtId="4" fontId="42" fillId="3" borderId="2" xfId="12" applyNumberFormat="1" applyFont="1" applyFill="1" applyBorder="1" applyAlignment="1" applyProtection="1">
      <alignment vertical="center" shrinkToFit="1"/>
    </xf>
    <xf numFmtId="4" fontId="53" fillId="3" borderId="2" xfId="12" applyNumberFormat="1" applyFont="1" applyFill="1" applyBorder="1" applyAlignment="1" applyProtection="1">
      <alignment vertical="center" shrinkToFit="1"/>
    </xf>
    <xf numFmtId="4" fontId="48" fillId="3" borderId="2" xfId="12" applyNumberFormat="1" applyFont="1" applyFill="1" applyBorder="1" applyAlignment="1" applyProtection="1">
      <alignment vertical="center" shrinkToFit="1"/>
    </xf>
    <xf numFmtId="4" fontId="40" fillId="0" borderId="2" xfId="2" applyNumberFormat="1" applyFont="1" applyFill="1" applyBorder="1" applyAlignment="1" applyProtection="1">
      <alignment vertical="center" shrinkToFit="1"/>
    </xf>
    <xf numFmtId="4" fontId="40" fillId="3" borderId="2" xfId="12" applyNumberFormat="1" applyFont="1" applyFill="1" applyBorder="1" applyAlignment="1" applyProtection="1">
      <alignment vertical="center" shrinkToFit="1"/>
    </xf>
    <xf numFmtId="0" fontId="41" fillId="3" borderId="2" xfId="0" applyFont="1" applyFill="1" applyBorder="1" applyAlignment="1">
      <alignment wrapText="1"/>
    </xf>
    <xf numFmtId="0" fontId="51" fillId="3" borderId="2" xfId="0" applyFont="1" applyFill="1" applyBorder="1" applyAlignment="1">
      <alignment vertical="top" wrapText="1"/>
    </xf>
    <xf numFmtId="49" fontId="54" fillId="3" borderId="2" xfId="0" applyNumberFormat="1" applyFont="1" applyFill="1" applyBorder="1" applyAlignment="1">
      <alignment horizontal="left" vertical="center" wrapText="1"/>
    </xf>
    <xf numFmtId="0" fontId="50" fillId="3" borderId="2" xfId="0" applyFont="1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vertical="center" wrapText="1"/>
    </xf>
    <xf numFmtId="49" fontId="42" fillId="5" borderId="2" xfId="7" applyNumberFormat="1" applyFont="1" applyFill="1" applyBorder="1" applyAlignment="1" applyProtection="1">
      <alignment horizontal="center" vertical="center" shrinkToFit="1"/>
    </xf>
    <xf numFmtId="4" fontId="40" fillId="5" borderId="2" xfId="12" applyNumberFormat="1" applyFont="1" applyFill="1" applyBorder="1" applyAlignment="1" applyProtection="1">
      <alignment vertical="center" shrinkToFit="1"/>
    </xf>
    <xf numFmtId="4" fontId="42" fillId="4" borderId="2" xfId="12" applyNumberFormat="1" applyFont="1" applyFill="1" applyBorder="1" applyAlignment="1" applyProtection="1">
      <alignment vertical="center" shrinkToFit="1"/>
    </xf>
    <xf numFmtId="4" fontId="44" fillId="3" borderId="2" xfId="12" applyNumberFormat="1" applyFont="1" applyFill="1" applyBorder="1" applyAlignment="1" applyProtection="1">
      <alignment vertical="center" shrinkToFit="1"/>
    </xf>
    <xf numFmtId="4" fontId="42" fillId="0" borderId="2" xfId="2" applyNumberFormat="1" applyFont="1" applyFill="1" applyBorder="1" applyAlignment="1" applyProtection="1">
      <alignment vertical="center" shrinkToFit="1"/>
    </xf>
    <xf numFmtId="0" fontId="38" fillId="13" borderId="2" xfId="11" applyNumberFormat="1" applyFont="1" applyFill="1" applyBorder="1" applyAlignment="1" applyProtection="1">
      <alignment vertical="center" wrapText="1"/>
    </xf>
    <xf numFmtId="0" fontId="43" fillId="3" borderId="2" xfId="11" applyNumberFormat="1" applyFont="1" applyFill="1" applyBorder="1" applyAlignment="1" applyProtection="1">
      <alignment horizontal="center" vertical="center" wrapText="1"/>
    </xf>
    <xf numFmtId="0" fontId="43" fillId="17" borderId="2" xfId="11" applyNumberFormat="1" applyFont="1" applyFill="1" applyBorder="1" applyAlignment="1" applyProtection="1">
      <alignment horizontal="center" vertical="center" wrapText="1"/>
    </xf>
    <xf numFmtId="49" fontId="44" fillId="17" borderId="2" xfId="7" applyNumberFormat="1" applyFont="1" applyFill="1" applyBorder="1" applyAlignment="1" applyProtection="1">
      <alignment horizontal="center" vertical="center" shrinkToFit="1"/>
    </xf>
    <xf numFmtId="4" fontId="47" fillId="17" borderId="2" xfId="2" applyNumberFormat="1" applyFont="1" applyFill="1" applyBorder="1" applyAlignment="1" applyProtection="1">
      <alignment vertical="center" shrinkToFit="1"/>
    </xf>
    <xf numFmtId="0" fontId="55" fillId="0" borderId="2" xfId="0" applyFont="1" applyBorder="1" applyAlignment="1">
      <alignment wrapText="1"/>
    </xf>
    <xf numFmtId="49" fontId="39" fillId="3" borderId="6" xfId="7" applyNumberFormat="1" applyFont="1" applyFill="1" applyBorder="1" applyAlignment="1" applyProtection="1">
      <alignment horizontal="center" vertical="center" shrinkToFit="1"/>
    </xf>
    <xf numFmtId="4" fontId="39" fillId="4" borderId="2" xfId="12" applyNumberFormat="1" applyFont="1" applyFill="1" applyBorder="1" applyAlignment="1" applyProtection="1">
      <alignment vertical="center" shrinkToFit="1"/>
    </xf>
    <xf numFmtId="0" fontId="41" fillId="3" borderId="7" xfId="11" applyNumberFormat="1" applyFont="1" applyFill="1" applyBorder="1" applyAlignment="1" applyProtection="1">
      <alignment vertical="center" wrapText="1"/>
    </xf>
    <xf numFmtId="4" fontId="44" fillId="4" borderId="2" xfId="12" applyNumberFormat="1" applyFont="1" applyFill="1" applyBorder="1" applyAlignment="1" applyProtection="1">
      <alignment vertical="center" shrinkToFit="1"/>
    </xf>
    <xf numFmtId="0" fontId="38" fillId="3" borderId="2" xfId="11" applyNumberFormat="1" applyFont="1" applyFill="1" applyBorder="1" applyAlignment="1" applyProtection="1">
      <alignment horizontal="center" vertical="center" wrapText="1"/>
    </xf>
    <xf numFmtId="0" fontId="38" fillId="5" borderId="2" xfId="11" applyNumberFormat="1" applyFont="1" applyFill="1" applyBorder="1" applyAlignment="1" applyProtection="1">
      <alignment horizontal="center" vertical="center" wrapText="1"/>
    </xf>
    <xf numFmtId="0" fontId="38" fillId="10" borderId="2" xfId="11" applyNumberFormat="1" applyFont="1" applyFill="1" applyBorder="1" applyAlignment="1" applyProtection="1">
      <alignment horizontal="center" vertical="center" wrapText="1"/>
    </xf>
    <xf numFmtId="0" fontId="41" fillId="3" borderId="2" xfId="11" applyNumberFormat="1" applyFont="1" applyFill="1" applyBorder="1" applyAlignment="1" applyProtection="1">
      <alignment horizontal="center" vertical="center" wrapText="1"/>
    </xf>
    <xf numFmtId="0" fontId="46" fillId="3" borderId="2" xfId="11" applyNumberFormat="1" applyFont="1" applyFill="1" applyBorder="1" applyAlignment="1" applyProtection="1">
      <alignment horizontal="center" vertical="center" wrapText="1"/>
    </xf>
    <xf numFmtId="0" fontId="49" fillId="12" borderId="2" xfId="0" applyFont="1" applyFill="1" applyBorder="1" applyAlignment="1">
      <alignment horizontal="center" wrapText="1"/>
    </xf>
    <xf numFmtId="0" fontId="50" fillId="12" borderId="2" xfId="0" applyFont="1" applyFill="1" applyBorder="1" applyAlignment="1">
      <alignment horizontal="center" wrapText="1"/>
    </xf>
    <xf numFmtId="0" fontId="51" fillId="3" borderId="2" xfId="0" applyFont="1" applyFill="1" applyBorder="1" applyAlignment="1">
      <alignment horizontal="center" vertical="top" wrapText="1"/>
    </xf>
    <xf numFmtId="0" fontId="52" fillId="12" borderId="2" xfId="0" applyFont="1" applyFill="1" applyBorder="1" applyAlignment="1">
      <alignment horizontal="center" wrapText="1"/>
    </xf>
    <xf numFmtId="0" fontId="41" fillId="0" borderId="2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wrapText="1"/>
    </xf>
    <xf numFmtId="0" fontId="50" fillId="3" borderId="2" xfId="0" applyFont="1" applyFill="1" applyBorder="1" applyAlignment="1">
      <alignment horizontal="center" wrapText="1"/>
    </xf>
    <xf numFmtId="0" fontId="38" fillId="13" borderId="2" xfId="11" applyNumberFormat="1" applyFont="1" applyFill="1" applyBorder="1" applyAlignment="1" applyProtection="1">
      <alignment horizontal="center" vertical="center" wrapText="1"/>
    </xf>
    <xf numFmtId="0" fontId="55" fillId="0" borderId="2" xfId="0" applyFont="1" applyBorder="1" applyAlignment="1">
      <alignment horizontal="center" wrapText="1"/>
    </xf>
    <xf numFmtId="0" fontId="41" fillId="3" borderId="7" xfId="11" applyNumberFormat="1" applyFont="1" applyFill="1" applyBorder="1" applyAlignment="1" applyProtection="1">
      <alignment horizontal="center" vertical="center" wrapText="1"/>
    </xf>
    <xf numFmtId="4" fontId="22" fillId="4" borderId="2" xfId="12" applyNumberFormat="1" applyFont="1" applyFill="1" applyBorder="1" applyAlignment="1" applyProtection="1">
      <alignment vertical="center" shrinkToFit="1"/>
    </xf>
    <xf numFmtId="0" fontId="6" fillId="3" borderId="0" xfId="0" applyFont="1" applyFill="1" applyBorder="1" applyAlignment="1">
      <alignment horizontal="center" vertical="center" wrapText="1"/>
    </xf>
    <xf numFmtId="0" fontId="59" fillId="3" borderId="2" xfId="11" applyNumberFormat="1" applyFont="1" applyFill="1" applyBorder="1" applyAlignment="1" applyProtection="1">
      <alignment vertical="center" wrapText="1"/>
    </xf>
    <xf numFmtId="49" fontId="60" fillId="3" borderId="2" xfId="7" applyNumberFormat="1" applyFont="1" applyFill="1" applyBorder="1" applyAlignment="1" applyProtection="1">
      <alignment horizontal="center" vertical="center" shrinkToFit="1"/>
    </xf>
    <xf numFmtId="4" fontId="61" fillId="4" borderId="2" xfId="12" applyNumberFormat="1" applyFont="1" applyFill="1" applyBorder="1" applyAlignment="1" applyProtection="1">
      <alignment vertical="center" shrinkToFit="1"/>
    </xf>
    <xf numFmtId="0" fontId="59" fillId="5" borderId="2" xfId="11" applyNumberFormat="1" applyFont="1" applyFill="1" applyBorder="1" applyAlignment="1" applyProtection="1">
      <alignment vertical="center" wrapText="1"/>
    </xf>
    <xf numFmtId="49" fontId="60" fillId="5" borderId="2" xfId="7" applyNumberFormat="1" applyFont="1" applyFill="1" applyBorder="1" applyAlignment="1" applyProtection="1">
      <alignment horizontal="center" vertical="center" shrinkToFit="1"/>
    </xf>
    <xf numFmtId="4" fontId="61" fillId="6" borderId="2" xfId="12" applyNumberFormat="1" applyFont="1" applyFill="1" applyBorder="1" applyAlignment="1" applyProtection="1">
      <alignment vertical="center" shrinkToFit="1"/>
    </xf>
    <xf numFmtId="0" fontId="59" fillId="10" borderId="2" xfId="11" applyNumberFormat="1" applyFont="1" applyFill="1" applyBorder="1" applyAlignment="1" applyProtection="1">
      <alignment vertical="center" wrapText="1"/>
    </xf>
    <xf numFmtId="49" fontId="60" fillId="10" borderId="2" xfId="7" applyNumberFormat="1" applyFont="1" applyFill="1" applyBorder="1" applyAlignment="1" applyProtection="1">
      <alignment horizontal="center" vertical="center" shrinkToFit="1"/>
    </xf>
    <xf numFmtId="4" fontId="61" fillId="10" borderId="2" xfId="2" applyNumberFormat="1" applyFont="1" applyFill="1" applyBorder="1" applyAlignment="1" applyProtection="1">
      <alignment vertical="center" shrinkToFit="1"/>
    </xf>
    <xf numFmtId="0" fontId="62" fillId="3" borderId="2" xfId="11" applyNumberFormat="1" applyFont="1" applyFill="1" applyBorder="1" applyAlignment="1" applyProtection="1">
      <alignment vertical="center" wrapText="1"/>
    </xf>
    <xf numFmtId="49" fontId="63" fillId="3" borderId="2" xfId="7" applyNumberFormat="1" applyFont="1" applyFill="1" applyBorder="1" applyAlignment="1" applyProtection="1">
      <alignment horizontal="center" vertical="center" shrinkToFit="1"/>
    </xf>
    <xf numFmtId="4" fontId="21" fillId="3" borderId="2" xfId="2" applyNumberFormat="1" applyFont="1" applyFill="1" applyBorder="1" applyAlignment="1" applyProtection="1">
      <alignment vertical="center" shrinkToFit="1"/>
    </xf>
    <xf numFmtId="4" fontId="22" fillId="3" borderId="2" xfId="2" applyNumberFormat="1" applyFont="1" applyFill="1" applyBorder="1" applyAlignment="1" applyProtection="1">
      <alignment vertical="center" shrinkToFit="1"/>
    </xf>
    <xf numFmtId="4" fontId="64" fillId="11" borderId="2" xfId="12" applyNumberFormat="1" applyFont="1" applyFill="1" applyBorder="1" applyAlignment="1" applyProtection="1">
      <alignment vertical="center" shrinkToFit="1"/>
    </xf>
    <xf numFmtId="49" fontId="65" fillId="3" borderId="2" xfId="7" applyNumberFormat="1" applyFont="1" applyFill="1" applyBorder="1" applyAlignment="1" applyProtection="1">
      <alignment horizontal="center" vertical="center" shrinkToFit="1"/>
    </xf>
    <xf numFmtId="4" fontId="66" fillId="4" borderId="2" xfId="12" applyNumberFormat="1" applyFont="1" applyFill="1" applyBorder="1" applyAlignment="1" applyProtection="1">
      <alignment vertical="center" shrinkToFit="1"/>
    </xf>
    <xf numFmtId="0" fontId="67" fillId="3" borderId="2" xfId="11" applyNumberFormat="1" applyFont="1" applyFill="1" applyBorder="1" applyAlignment="1" applyProtection="1">
      <alignment vertical="center" wrapText="1"/>
    </xf>
    <xf numFmtId="4" fontId="64" fillId="4" borderId="2" xfId="12" applyNumberFormat="1" applyFont="1" applyFill="1" applyBorder="1" applyAlignment="1" applyProtection="1">
      <alignment vertical="center" shrinkToFit="1"/>
    </xf>
    <xf numFmtId="49" fontId="68" fillId="3" borderId="2" xfId="7" applyNumberFormat="1" applyFont="1" applyFill="1" applyBorder="1" applyAlignment="1" applyProtection="1">
      <alignment horizontal="center" vertical="center" shrinkToFit="1"/>
    </xf>
    <xf numFmtId="4" fontId="69" fillId="4" borderId="2" xfId="12" applyNumberFormat="1" applyFont="1" applyFill="1" applyBorder="1" applyAlignment="1" applyProtection="1">
      <alignment vertical="center" shrinkToFit="1"/>
    </xf>
    <xf numFmtId="4" fontId="69" fillId="0" borderId="2" xfId="12" applyNumberFormat="1" applyFont="1" applyFill="1" applyBorder="1" applyAlignment="1" applyProtection="1">
      <alignment vertical="center" shrinkToFit="1"/>
    </xf>
    <xf numFmtId="4" fontId="66" fillId="0" borderId="2" xfId="12" applyNumberFormat="1" applyFont="1" applyFill="1" applyBorder="1" applyAlignment="1" applyProtection="1">
      <alignment vertical="center" shrinkToFit="1"/>
    </xf>
    <xf numFmtId="49" fontId="70" fillId="3" borderId="2" xfId="7" applyNumberFormat="1" applyFont="1" applyFill="1" applyBorder="1" applyAlignment="1" applyProtection="1">
      <alignment horizontal="center" vertical="center" shrinkToFit="1"/>
    </xf>
    <xf numFmtId="4" fontId="25" fillId="0" borderId="2" xfId="2" applyNumberFormat="1" applyFont="1" applyFill="1" applyBorder="1" applyAlignment="1" applyProtection="1">
      <alignment vertical="center" shrinkToFit="1"/>
    </xf>
    <xf numFmtId="4" fontId="71" fillId="0" borderId="2" xfId="2" applyNumberFormat="1" applyFont="1" applyFill="1" applyBorder="1" applyAlignment="1" applyProtection="1">
      <alignment vertical="center" shrinkToFit="1"/>
    </xf>
    <xf numFmtId="4" fontId="72" fillId="0" borderId="2" xfId="2" applyNumberFormat="1" applyFont="1" applyFill="1" applyBorder="1" applyAlignment="1" applyProtection="1">
      <alignment vertical="center" shrinkToFit="1"/>
    </xf>
    <xf numFmtId="4" fontId="72" fillId="0" borderId="2" xfId="12" applyNumberFormat="1" applyFont="1" applyFill="1" applyBorder="1" applyAlignment="1" applyProtection="1">
      <alignment vertical="center" shrinkToFit="1"/>
    </xf>
    <xf numFmtId="0" fontId="73" fillId="12" borderId="2" xfId="0" applyFont="1" applyFill="1" applyBorder="1" applyAlignment="1">
      <alignment horizontal="left" wrapText="1"/>
    </xf>
    <xf numFmtId="0" fontId="74" fillId="12" borderId="2" xfId="0" applyFont="1" applyFill="1" applyBorder="1" applyAlignment="1">
      <alignment horizontal="left" wrapText="1"/>
    </xf>
    <xf numFmtId="4" fontId="71" fillId="0" borderId="2" xfId="12" applyNumberFormat="1" applyFont="1" applyFill="1" applyBorder="1" applyAlignment="1" applyProtection="1">
      <alignment vertical="center" shrinkToFit="1"/>
    </xf>
    <xf numFmtId="0" fontId="75" fillId="3" borderId="2" xfId="0" applyFont="1" applyFill="1" applyBorder="1" applyAlignment="1">
      <alignment horizontal="left" vertical="top" wrapText="1"/>
    </xf>
    <xf numFmtId="4" fontId="25" fillId="0" borderId="2" xfId="12" applyNumberFormat="1" applyFont="1" applyFill="1" applyBorder="1" applyAlignment="1" applyProtection="1">
      <alignment vertical="center" shrinkToFit="1"/>
    </xf>
    <xf numFmtId="4" fontId="76" fillId="0" borderId="2" xfId="2" applyNumberFormat="1" applyFont="1" applyFill="1" applyBorder="1" applyAlignment="1" applyProtection="1">
      <alignment vertical="center" shrinkToFit="1"/>
    </xf>
    <xf numFmtId="4" fontId="61" fillId="11" borderId="2" xfId="12" applyNumberFormat="1" applyFont="1" applyFill="1" applyBorder="1" applyAlignment="1" applyProtection="1">
      <alignment vertical="center" shrinkToFit="1"/>
    </xf>
    <xf numFmtId="4" fontId="21" fillId="0" borderId="2" xfId="12" applyNumberFormat="1" applyFont="1" applyFill="1" applyBorder="1" applyAlignment="1" applyProtection="1">
      <alignment vertical="center" shrinkToFit="1"/>
    </xf>
    <xf numFmtId="49" fontId="57" fillId="3" borderId="2" xfId="7" applyNumberFormat="1" applyFont="1" applyFill="1" applyBorder="1" applyAlignment="1" applyProtection="1">
      <alignment horizontal="center" vertical="center" shrinkToFit="1"/>
    </xf>
    <xf numFmtId="4" fontId="77" fillId="0" borderId="2" xfId="12" applyNumberFormat="1" applyFont="1" applyFill="1" applyBorder="1" applyAlignment="1" applyProtection="1">
      <alignment vertical="center" shrinkToFit="1"/>
    </xf>
    <xf numFmtId="4" fontId="22" fillId="0" borderId="2" xfId="12" applyNumberFormat="1" applyFont="1" applyFill="1" applyBorder="1" applyAlignment="1" applyProtection="1">
      <alignment vertical="center" shrinkToFit="1"/>
    </xf>
    <xf numFmtId="0" fontId="78" fillId="12" borderId="2" xfId="0" applyFont="1" applyFill="1" applyBorder="1" applyAlignment="1">
      <alignment horizontal="left" wrapText="1"/>
    </xf>
    <xf numFmtId="4" fontId="79" fillId="0" borderId="2" xfId="12" applyNumberFormat="1" applyFont="1" applyFill="1" applyBorder="1" applyAlignment="1" applyProtection="1">
      <alignment vertical="center" shrinkToFit="1"/>
    </xf>
    <xf numFmtId="4" fontId="80" fillId="0" borderId="2" xfId="2" applyNumberFormat="1" applyFont="1" applyFill="1" applyBorder="1" applyAlignment="1" applyProtection="1">
      <alignment vertical="center" shrinkToFit="1"/>
    </xf>
    <xf numFmtId="4" fontId="64" fillId="5" borderId="2" xfId="2" applyNumberFormat="1" applyFont="1" applyFill="1" applyBorder="1" applyAlignment="1" applyProtection="1">
      <alignment vertical="center" shrinkToFit="1"/>
    </xf>
    <xf numFmtId="0" fontId="81" fillId="0" borderId="2" xfId="0" applyFont="1" applyBorder="1" applyAlignment="1">
      <alignment horizontal="left" vertical="center" wrapText="1"/>
    </xf>
    <xf numFmtId="4" fontId="22" fillId="0" borderId="2" xfId="2" applyNumberFormat="1" applyFont="1" applyFill="1" applyBorder="1" applyAlignment="1" applyProtection="1">
      <alignment vertical="center" shrinkToFit="1"/>
    </xf>
    <xf numFmtId="4" fontId="79" fillId="3" borderId="2" xfId="12" applyNumberFormat="1" applyFont="1" applyFill="1" applyBorder="1" applyAlignment="1" applyProtection="1">
      <alignment vertical="center" shrinkToFit="1"/>
    </xf>
    <xf numFmtId="4" fontId="76" fillId="0" borderId="2" xfId="12" applyNumberFormat="1" applyFont="1" applyFill="1" applyBorder="1" applyAlignment="1" applyProtection="1">
      <alignment vertical="center" shrinkToFit="1"/>
    </xf>
    <xf numFmtId="4" fontId="61" fillId="5" borderId="2" xfId="2" applyNumberFormat="1" applyFont="1" applyFill="1" applyBorder="1" applyAlignment="1" applyProtection="1">
      <alignment vertical="center" shrinkToFit="1"/>
    </xf>
    <xf numFmtId="4" fontId="61" fillId="0" borderId="2" xfId="2" applyNumberFormat="1" applyFont="1" applyFill="1" applyBorder="1" applyAlignment="1" applyProtection="1">
      <alignment vertical="center" shrinkToFit="1"/>
    </xf>
    <xf numFmtId="4" fontId="61" fillId="0" borderId="2" xfId="12" applyNumberFormat="1" applyFont="1" applyFill="1" applyBorder="1" applyAlignment="1" applyProtection="1">
      <alignment vertical="center" shrinkToFit="1"/>
    </xf>
    <xf numFmtId="0" fontId="62" fillId="3" borderId="2" xfId="0" applyFont="1" applyFill="1" applyBorder="1" applyAlignment="1">
      <alignment wrapText="1"/>
    </xf>
    <xf numFmtId="0" fontId="75" fillId="18" borderId="2" xfId="0" applyFont="1" applyFill="1" applyBorder="1" applyAlignment="1">
      <alignment vertical="top" wrapText="1"/>
    </xf>
    <xf numFmtId="49" fontId="11" fillId="3" borderId="2" xfId="0" applyNumberFormat="1" applyFont="1" applyFill="1" applyBorder="1" applyAlignment="1">
      <alignment horizontal="left" vertical="center" wrapText="1"/>
    </xf>
    <xf numFmtId="49" fontId="82" fillId="0" borderId="2" xfId="0" applyNumberFormat="1" applyFont="1" applyBorder="1" applyAlignment="1">
      <alignment horizontal="left" vertical="center" wrapText="1"/>
    </xf>
    <xf numFmtId="4" fontId="21" fillId="4" borderId="2" xfId="12" applyNumberFormat="1" applyFont="1" applyFill="1" applyBorder="1" applyAlignment="1" applyProtection="1">
      <alignment vertical="center" shrinkToFit="1"/>
    </xf>
    <xf numFmtId="4" fontId="21" fillId="0" borderId="2" xfId="2" applyNumberFormat="1" applyFont="1" applyFill="1" applyBorder="1" applyAlignment="1" applyProtection="1">
      <alignment vertical="center" shrinkToFit="1"/>
    </xf>
    <xf numFmtId="0" fontId="35" fillId="3" borderId="2" xfId="11" applyNumberFormat="1" applyFont="1" applyFill="1" applyBorder="1" applyAlignment="1" applyProtection="1">
      <alignment horizontal="center" vertical="center" wrapText="1"/>
    </xf>
    <xf numFmtId="4" fontId="64" fillId="6" borderId="2" xfId="12" applyNumberFormat="1" applyFont="1" applyFill="1" applyBorder="1" applyAlignment="1" applyProtection="1">
      <alignment vertical="center" shrinkToFit="1"/>
    </xf>
    <xf numFmtId="4" fontId="83" fillId="0" borderId="2" xfId="12" applyNumberFormat="1" applyFont="1" applyFill="1" applyBorder="1" applyAlignment="1" applyProtection="1">
      <alignment vertical="center" shrinkToFit="1"/>
    </xf>
    <xf numFmtId="4" fontId="84" fillId="0" borderId="2" xfId="12" applyNumberFormat="1" applyFont="1" applyFill="1" applyBorder="1" applyAlignment="1" applyProtection="1">
      <alignment vertical="center" shrinkToFit="1"/>
    </xf>
    <xf numFmtId="4" fontId="83" fillId="4" borderId="2" xfId="12" applyNumberFormat="1" applyFont="1" applyFill="1" applyBorder="1" applyAlignment="1" applyProtection="1">
      <alignment vertical="center" shrinkToFit="1"/>
    </xf>
    <xf numFmtId="4" fontId="80" fillId="3" borderId="2" xfId="2" applyNumberFormat="1" applyFont="1" applyFill="1" applyBorder="1" applyAlignment="1" applyProtection="1">
      <alignment vertical="center" shrinkToFit="1"/>
    </xf>
    <xf numFmtId="0" fontId="85" fillId="0" borderId="2" xfId="0" applyFont="1" applyBorder="1" applyAlignment="1">
      <alignment wrapText="1"/>
    </xf>
    <xf numFmtId="49" fontId="57" fillId="3" borderId="6" xfId="7" applyNumberFormat="1" applyFont="1" applyFill="1" applyBorder="1" applyAlignment="1" applyProtection="1">
      <alignment horizontal="center" vertical="center" shrinkToFit="1"/>
    </xf>
    <xf numFmtId="4" fontId="77" fillId="4" borderId="2" xfId="12" applyNumberFormat="1" applyFont="1" applyFill="1" applyBorder="1" applyAlignment="1" applyProtection="1">
      <alignment vertical="center" shrinkToFit="1"/>
    </xf>
    <xf numFmtId="0" fontId="62" fillId="3" borderId="7" xfId="11" applyNumberFormat="1" applyFont="1" applyFill="1" applyBorder="1" applyAlignment="1" applyProtection="1">
      <alignment vertical="center" wrapText="1"/>
    </xf>
    <xf numFmtId="0" fontId="0" fillId="17" borderId="0" xfId="0" applyFill="1"/>
    <xf numFmtId="0" fontId="27" fillId="3" borderId="0" xfId="0" applyFont="1" applyFill="1"/>
    <xf numFmtId="4" fontId="28" fillId="3" borderId="0" xfId="0" applyNumberFormat="1" applyFont="1" applyFill="1"/>
    <xf numFmtId="4" fontId="25" fillId="3" borderId="2" xfId="2" applyNumberFormat="1" applyFont="1" applyFill="1" applyBorder="1" applyAlignment="1" applyProtection="1">
      <alignment vertical="center" shrinkToFit="1"/>
    </xf>
    <xf numFmtId="49" fontId="70" fillId="3" borderId="8" xfId="7" applyNumberFormat="1" applyFont="1" applyFill="1" applyBorder="1" applyAlignment="1" applyProtection="1">
      <alignment horizontal="center" vertical="center" shrinkToFit="1"/>
    </xf>
    <xf numFmtId="4" fontId="77" fillId="3" borderId="2" xfId="12" applyNumberFormat="1" applyFont="1" applyFill="1" applyBorder="1" applyAlignment="1" applyProtection="1">
      <alignment vertical="center" shrinkToFit="1"/>
    </xf>
    <xf numFmtId="4" fontId="21" fillId="3" borderId="2" xfId="12" applyNumberFormat="1" applyFont="1" applyFill="1" applyBorder="1" applyAlignment="1" applyProtection="1">
      <alignment vertical="center" shrinkToFit="1"/>
    </xf>
    <xf numFmtId="0" fontId="7" fillId="5" borderId="2" xfId="11" applyNumberFormat="1" applyFont="1" applyFill="1" applyBorder="1" applyAlignment="1" applyProtection="1">
      <alignment vertical="center" wrapText="1"/>
    </xf>
    <xf numFmtId="4" fontId="7" fillId="6" borderId="2" xfId="12" applyNumberFormat="1" applyFont="1" applyFill="1" applyBorder="1" applyAlignment="1" applyProtection="1">
      <alignment vertical="center" shrinkToFit="1"/>
    </xf>
    <xf numFmtId="0" fontId="7" fillId="8" borderId="2" xfId="11" applyNumberFormat="1" applyFont="1" applyFill="1" applyBorder="1" applyAlignment="1" applyProtection="1">
      <alignment vertical="center" wrapText="1"/>
    </xf>
    <xf numFmtId="0" fontId="9" fillId="0" borderId="5" xfId="0" applyFont="1" applyBorder="1" applyAlignment="1">
      <alignment horizontal="center" wrapText="1"/>
    </xf>
    <xf numFmtId="4" fontId="10" fillId="3" borderId="2" xfId="2" applyNumberFormat="1" applyFont="1" applyFill="1" applyBorder="1" applyAlignment="1" applyProtection="1">
      <alignment vertical="center" shrinkToFit="1"/>
    </xf>
    <xf numFmtId="4" fontId="12" fillId="3" borderId="2" xfId="2" applyNumberFormat="1" applyFont="1" applyFill="1" applyBorder="1" applyAlignment="1" applyProtection="1">
      <alignment vertical="center" shrinkToFit="1"/>
    </xf>
    <xf numFmtId="0" fontId="7" fillId="10" borderId="2" xfId="11" applyNumberFormat="1" applyFont="1" applyFill="1" applyBorder="1" applyAlignment="1" applyProtection="1">
      <alignment vertical="center" wrapText="1"/>
    </xf>
    <xf numFmtId="4" fontId="10" fillId="4" borderId="2" xfId="12" applyNumberFormat="1" applyFont="1" applyFill="1" applyBorder="1" applyAlignment="1" applyProtection="1">
      <alignment vertical="center" shrinkToFit="1"/>
    </xf>
    <xf numFmtId="0" fontId="13" fillId="3" borderId="2" xfId="11" applyNumberFormat="1" applyFont="1" applyFill="1" applyBorder="1" applyAlignment="1" applyProtection="1">
      <alignment vertical="center" wrapText="1"/>
    </xf>
    <xf numFmtId="4" fontId="13" fillId="3" borderId="2" xfId="2" applyNumberFormat="1" applyFont="1" applyFill="1" applyBorder="1" applyAlignment="1" applyProtection="1">
      <alignment vertical="center" shrinkToFit="1"/>
    </xf>
    <xf numFmtId="4" fontId="10" fillId="3" borderId="2" xfId="12" applyNumberFormat="1" applyFont="1" applyFill="1" applyBorder="1" applyAlignment="1" applyProtection="1">
      <alignment vertical="center" shrinkToFit="1"/>
    </xf>
    <xf numFmtId="0" fontId="12" fillId="3" borderId="2" xfId="11" applyNumberFormat="1" applyFont="1" applyFill="1" applyBorder="1" applyAlignment="1" applyProtection="1">
      <alignment vertical="center" wrapText="1"/>
    </xf>
    <xf numFmtId="0" fontId="33" fillId="12" borderId="2" xfId="0" applyFont="1" applyFill="1" applyBorder="1" applyAlignment="1">
      <alignment horizontal="left" wrapText="1"/>
    </xf>
    <xf numFmtId="4" fontId="7" fillId="3" borderId="2" xfId="12" applyNumberFormat="1" applyFont="1" applyFill="1" applyBorder="1" applyAlignment="1" applyProtection="1">
      <alignment vertical="center" shrinkToFit="1"/>
    </xf>
    <xf numFmtId="4" fontId="12" fillId="3" borderId="2" xfId="12" applyNumberFormat="1" applyFont="1" applyFill="1" applyBorder="1" applyAlignment="1" applyProtection="1">
      <alignment vertical="center" shrinkToFit="1"/>
    </xf>
    <xf numFmtId="0" fontId="17" fillId="12" borderId="2" xfId="0" applyFont="1" applyFill="1" applyBorder="1" applyAlignment="1">
      <alignment horizontal="left" wrapText="1"/>
    </xf>
    <xf numFmtId="4" fontId="17" fillId="3" borderId="2" xfId="12" applyNumberFormat="1" applyFont="1" applyFill="1" applyBorder="1" applyAlignment="1" applyProtection="1">
      <alignment vertical="center" shrinkToFit="1"/>
    </xf>
    <xf numFmtId="0" fontId="10" fillId="0" borderId="2" xfId="0" applyFont="1" applyBorder="1" applyAlignment="1">
      <alignment horizontal="left" vertical="center" wrapText="1"/>
    </xf>
    <xf numFmtId="4" fontId="12" fillId="0" borderId="2" xfId="2" applyNumberFormat="1" applyFont="1" applyFill="1" applyBorder="1" applyAlignment="1" applyProtection="1">
      <alignment vertical="center" shrinkToFit="1"/>
    </xf>
    <xf numFmtId="4" fontId="7" fillId="3" borderId="2" xfId="2" applyNumberFormat="1" applyFont="1" applyFill="1" applyBorder="1" applyAlignment="1" applyProtection="1">
      <alignment vertical="center" shrinkToFit="1"/>
    </xf>
    <xf numFmtId="0" fontId="10" fillId="3" borderId="2" xfId="0" applyFont="1" applyFill="1" applyBorder="1" applyAlignment="1">
      <alignment wrapText="1"/>
    </xf>
    <xf numFmtId="0" fontId="15" fillId="3" borderId="2" xfId="0" applyFont="1" applyFill="1" applyBorder="1" applyAlignment="1">
      <alignment horizontal="left" wrapText="1"/>
    </xf>
    <xf numFmtId="49" fontId="10" fillId="3" borderId="2" xfId="0" applyNumberFormat="1" applyFont="1" applyFill="1" applyBorder="1" applyAlignment="1">
      <alignment horizontal="left" vertical="center" wrapText="1"/>
    </xf>
    <xf numFmtId="0" fontId="7" fillId="13" borderId="2" xfId="11" applyNumberFormat="1" applyFont="1" applyFill="1" applyBorder="1" applyAlignment="1" applyProtection="1">
      <alignment vertical="center" wrapText="1"/>
    </xf>
    <xf numFmtId="4" fontId="13" fillId="0" borderId="2" xfId="2" applyNumberFormat="1" applyFont="1" applyFill="1" applyBorder="1" applyAlignment="1" applyProtection="1">
      <alignment vertical="center" shrinkToFit="1"/>
    </xf>
    <xf numFmtId="0" fontId="18" fillId="0" borderId="2" xfId="0" applyFont="1" applyBorder="1" applyAlignment="1">
      <alignment wrapText="1"/>
    </xf>
    <xf numFmtId="0" fontId="10" fillId="3" borderId="7" xfId="11" applyNumberFormat="1" applyFont="1" applyFill="1" applyBorder="1" applyAlignment="1" applyProtection="1">
      <alignment vertical="center" wrapText="1"/>
    </xf>
    <xf numFmtId="0" fontId="86" fillId="5" borderId="2" xfId="11" applyNumberFormat="1" applyFont="1" applyFill="1" applyBorder="1" applyAlignment="1" applyProtection="1">
      <alignment vertical="center" wrapText="1"/>
    </xf>
    <xf numFmtId="4" fontId="61" fillId="10" borderId="2" xfId="12" applyNumberFormat="1" applyFont="1" applyFill="1" applyBorder="1" applyAlignment="1" applyProtection="1">
      <alignment vertical="center" shrinkToFit="1"/>
    </xf>
    <xf numFmtId="0" fontId="59" fillId="0" borderId="2" xfId="11" applyNumberFormat="1" applyFont="1" applyFill="1" applyBorder="1" applyAlignment="1" applyProtection="1">
      <alignment vertical="center" wrapText="1"/>
    </xf>
    <xf numFmtId="49" fontId="60" fillId="0" borderId="2" xfId="7" applyNumberFormat="1" applyFont="1" applyFill="1" applyBorder="1" applyAlignment="1" applyProtection="1">
      <alignment horizontal="center" vertical="center" shrinkToFit="1"/>
    </xf>
    <xf numFmtId="0" fontId="59" fillId="3" borderId="2" xfId="11" applyNumberFormat="1" applyFont="1" applyFill="1" applyBorder="1" applyAlignment="1" applyProtection="1">
      <alignment horizontal="left" vertical="center" wrapText="1"/>
    </xf>
    <xf numFmtId="4" fontId="21" fillId="17" borderId="2" xfId="2" applyNumberFormat="1" applyFont="1" applyFill="1" applyBorder="1" applyAlignment="1" applyProtection="1">
      <alignment vertical="center" shrinkToFit="1"/>
    </xf>
    <xf numFmtId="4" fontId="22" fillId="17" borderId="2" xfId="2" applyNumberFormat="1" applyFont="1" applyFill="1" applyBorder="1" applyAlignment="1" applyProtection="1">
      <alignment vertical="center" shrinkToFit="1"/>
    </xf>
    <xf numFmtId="0" fontId="59" fillId="17" borderId="2" xfId="11" applyNumberFormat="1" applyFont="1" applyFill="1" applyBorder="1" applyAlignment="1" applyProtection="1">
      <alignment vertical="center" wrapText="1"/>
    </xf>
    <xf numFmtId="49" fontId="60" fillId="17" borderId="2" xfId="7" applyNumberFormat="1" applyFont="1" applyFill="1" applyBorder="1" applyAlignment="1" applyProtection="1">
      <alignment horizontal="center" vertical="center" shrinkToFit="1"/>
    </xf>
    <xf numFmtId="4" fontId="61" fillId="19" borderId="2" xfId="12" applyNumberFormat="1" applyFont="1" applyFill="1" applyBorder="1" applyAlignment="1" applyProtection="1">
      <alignment vertical="center" shrinkToFit="1"/>
    </xf>
    <xf numFmtId="0" fontId="62" fillId="17" borderId="2" xfId="11" applyNumberFormat="1" applyFont="1" applyFill="1" applyBorder="1" applyAlignment="1" applyProtection="1">
      <alignment vertical="center" wrapText="1"/>
    </xf>
    <xf numFmtId="49" fontId="63" fillId="17" borderId="2" xfId="7" applyNumberFormat="1" applyFont="1" applyFill="1" applyBorder="1" applyAlignment="1" applyProtection="1">
      <alignment horizontal="center" vertical="center" shrinkToFit="1"/>
    </xf>
    <xf numFmtId="4" fontId="21" fillId="17" borderId="2" xfId="12" applyNumberFormat="1" applyFont="1" applyFill="1" applyBorder="1" applyAlignment="1" applyProtection="1">
      <alignment vertical="center" shrinkToFit="1"/>
    </xf>
    <xf numFmtId="49" fontId="57" fillId="17" borderId="2" xfId="7" applyNumberFormat="1" applyFont="1" applyFill="1" applyBorder="1" applyAlignment="1" applyProtection="1">
      <alignment horizontal="center" vertical="center" shrinkToFit="1"/>
    </xf>
    <xf numFmtId="4" fontId="77" fillId="17" borderId="2" xfId="12" applyNumberFormat="1" applyFont="1" applyFill="1" applyBorder="1" applyAlignment="1" applyProtection="1">
      <alignment vertical="center" shrinkToFit="1"/>
    </xf>
    <xf numFmtId="0" fontId="35" fillId="17" borderId="2" xfId="11" applyNumberFormat="1" applyFont="1" applyFill="1" applyBorder="1" applyAlignment="1" applyProtection="1">
      <alignment vertical="center" wrapText="1"/>
    </xf>
    <xf numFmtId="49" fontId="26" fillId="17" borderId="2" xfId="7" applyNumberFormat="1" applyFont="1" applyFill="1" applyBorder="1" applyAlignment="1" applyProtection="1">
      <alignment horizontal="center" vertical="center" shrinkToFit="1"/>
    </xf>
    <xf numFmtId="4" fontId="22" fillId="17" borderId="2" xfId="12" applyNumberFormat="1" applyFont="1" applyFill="1" applyBorder="1" applyAlignment="1" applyProtection="1">
      <alignment vertical="center" shrinkToFit="1"/>
    </xf>
    <xf numFmtId="4" fontId="79" fillId="17" borderId="2" xfId="12" applyNumberFormat="1" applyFont="1" applyFill="1" applyBorder="1" applyAlignment="1" applyProtection="1">
      <alignment vertical="center" shrinkToFit="1"/>
    </xf>
    <xf numFmtId="0" fontId="59" fillId="20" borderId="2" xfId="11" applyNumberFormat="1" applyFont="1" applyFill="1" applyBorder="1" applyAlignment="1" applyProtection="1">
      <alignment vertical="center" wrapText="1"/>
    </xf>
    <xf numFmtId="49" fontId="60" fillId="20" borderId="2" xfId="7" applyNumberFormat="1" applyFont="1" applyFill="1" applyBorder="1" applyAlignment="1" applyProtection="1">
      <alignment horizontal="center" vertical="center" shrinkToFit="1"/>
    </xf>
    <xf numFmtId="4" fontId="61" fillId="20" borderId="2" xfId="12" applyNumberFormat="1" applyFont="1" applyFill="1" applyBorder="1" applyAlignment="1" applyProtection="1">
      <alignment vertical="center" shrinkToFit="1"/>
    </xf>
    <xf numFmtId="0" fontId="74" fillId="20" borderId="2" xfId="0" applyFont="1" applyFill="1" applyBorder="1" applyAlignment="1">
      <alignment horizontal="left" wrapText="1"/>
    </xf>
    <xf numFmtId="49" fontId="63" fillId="20" borderId="2" xfId="7" applyNumberFormat="1" applyFont="1" applyFill="1" applyBorder="1" applyAlignment="1" applyProtection="1">
      <alignment horizontal="center" vertical="center" shrinkToFit="1"/>
    </xf>
    <xf numFmtId="4" fontId="21" fillId="20" borderId="2" xfId="12" applyNumberFormat="1" applyFont="1" applyFill="1" applyBorder="1" applyAlignment="1" applyProtection="1">
      <alignment vertical="center" shrinkToFit="1"/>
    </xf>
    <xf numFmtId="0" fontId="62" fillId="20" borderId="2" xfId="11" applyNumberFormat="1" applyFont="1" applyFill="1" applyBorder="1" applyAlignment="1" applyProtection="1">
      <alignment vertical="center" wrapText="1"/>
    </xf>
    <xf numFmtId="0" fontId="35" fillId="20" borderId="2" xfId="11" applyNumberFormat="1" applyFont="1" applyFill="1" applyBorder="1" applyAlignment="1" applyProtection="1">
      <alignment vertical="center" wrapText="1"/>
    </xf>
    <xf numFmtId="49" fontId="26" fillId="20" borderId="2" xfId="7" applyNumberFormat="1" applyFont="1" applyFill="1" applyBorder="1" applyAlignment="1" applyProtection="1">
      <alignment horizontal="center" vertical="center" shrinkToFit="1"/>
    </xf>
    <xf numFmtId="4" fontId="22" fillId="20" borderId="2" xfId="2" applyNumberFormat="1" applyFont="1" applyFill="1" applyBorder="1" applyAlignment="1" applyProtection="1">
      <alignment vertical="center" shrinkToFit="1"/>
    </xf>
    <xf numFmtId="49" fontId="13" fillId="3" borderId="2" xfId="7" quotePrefix="1" applyNumberFormat="1" applyFont="1" applyFill="1" applyBorder="1" applyAlignment="1" applyProtection="1">
      <alignment horizontal="center" vertical="center" shrinkToFit="1"/>
    </xf>
    <xf numFmtId="49" fontId="94" fillId="3" borderId="2" xfId="7" applyNumberFormat="1" applyFont="1" applyFill="1" applyBorder="1" applyAlignment="1" applyProtection="1">
      <alignment horizontal="center" vertical="center" shrinkToFit="1"/>
    </xf>
    <xf numFmtId="49" fontId="95" fillId="3" borderId="2" xfId="7" applyNumberFormat="1" applyFont="1" applyFill="1" applyBorder="1" applyAlignment="1" applyProtection="1">
      <alignment horizontal="center" vertical="center" shrinkToFit="1"/>
    </xf>
    <xf numFmtId="49" fontId="96" fillId="3" borderId="2" xfId="7" applyNumberFormat="1" applyFont="1" applyFill="1" applyBorder="1" applyAlignment="1" applyProtection="1">
      <alignment horizontal="center" vertical="center" shrinkToFit="1"/>
    </xf>
    <xf numFmtId="0" fontId="12" fillId="3" borderId="0" xfId="11" applyNumberFormat="1" applyFont="1" applyFill="1" applyBorder="1" applyAlignment="1" applyProtection="1">
      <alignment horizontal="center" vertical="center" wrapText="1"/>
    </xf>
    <xf numFmtId="4" fontId="95" fillId="0" borderId="2" xfId="2" applyNumberFormat="1" applyFont="1" applyFill="1" applyBorder="1" applyAlignment="1" applyProtection="1">
      <alignment vertical="center" shrinkToFit="1"/>
    </xf>
    <xf numFmtId="4" fontId="96" fillId="0" borderId="2" xfId="2" applyNumberFormat="1" applyFont="1" applyFill="1" applyBorder="1" applyAlignment="1" applyProtection="1">
      <alignment vertical="center" shrinkToFit="1"/>
    </xf>
    <xf numFmtId="4" fontId="95" fillId="4" borderId="2" xfId="12" applyNumberFormat="1" applyFont="1" applyFill="1" applyBorder="1" applyAlignment="1" applyProtection="1">
      <alignment vertical="center" shrinkToFit="1"/>
    </xf>
    <xf numFmtId="4" fontId="95" fillId="3" borderId="2" xfId="2" applyNumberFormat="1" applyFont="1" applyFill="1" applyBorder="1" applyAlignment="1" applyProtection="1">
      <alignment vertical="center" shrinkToFit="1"/>
    </xf>
    <xf numFmtId="4" fontId="95" fillId="3" borderId="2" xfId="12" applyNumberFormat="1" applyFont="1" applyFill="1" applyBorder="1" applyAlignment="1" applyProtection="1">
      <alignment vertical="center" shrinkToFit="1"/>
    </xf>
    <xf numFmtId="4" fontId="96" fillId="3" borderId="2" xfId="2" applyNumberFormat="1" applyFont="1" applyFill="1" applyBorder="1" applyAlignment="1" applyProtection="1">
      <alignment vertical="center" shrinkToFit="1"/>
    </xf>
    <xf numFmtId="49" fontId="95" fillId="5" borderId="2" xfId="7" applyNumberFormat="1" applyFont="1" applyFill="1" applyBorder="1" applyAlignment="1" applyProtection="1">
      <alignment horizontal="center" vertical="center" shrinkToFit="1"/>
    </xf>
    <xf numFmtId="49" fontId="97" fillId="21" borderId="2" xfId="1" applyNumberFormat="1" applyFont="1" applyBorder="1" applyAlignment="1" applyProtection="1">
      <alignment horizontal="center" vertical="center" shrinkToFit="1"/>
    </xf>
    <xf numFmtId="4" fontId="98" fillId="21" borderId="2" xfId="1" applyNumberFormat="1" applyFont="1" applyBorder="1" applyAlignment="1" applyProtection="1">
      <alignment vertical="center" shrinkToFit="1"/>
    </xf>
    <xf numFmtId="49" fontId="99" fillId="22" borderId="2" xfId="3" applyNumberFormat="1" applyFont="1" applyBorder="1" applyAlignment="1" applyProtection="1">
      <alignment horizontal="center" vertical="center" shrinkToFit="1"/>
    </xf>
    <xf numFmtId="4" fontId="93" fillId="3" borderId="2" xfId="12" applyNumberFormat="1" applyFont="1" applyFill="1" applyBorder="1" applyAlignment="1" applyProtection="1">
      <alignment vertical="center" shrinkToFit="1"/>
    </xf>
    <xf numFmtId="4" fontId="96" fillId="3" borderId="2" xfId="12" applyNumberFormat="1" applyFont="1" applyFill="1" applyBorder="1" applyAlignment="1" applyProtection="1">
      <alignment vertical="center" shrinkToFit="1"/>
    </xf>
    <xf numFmtId="4" fontId="95" fillId="3" borderId="2" xfId="2" applyNumberFormat="1" applyFont="1" applyFill="1" applyBorder="1" applyAlignment="1" applyProtection="1">
      <alignment horizontal="center" vertical="center" shrinkToFit="1"/>
    </xf>
    <xf numFmtId="0" fontId="100" fillId="15" borderId="0" xfId="0" applyFont="1" applyFill="1" applyAlignment="1">
      <alignment wrapText="1"/>
    </xf>
    <xf numFmtId="0" fontId="101" fillId="7" borderId="0" xfId="0" applyFont="1" applyFill="1" applyAlignment="1">
      <alignment wrapText="1"/>
    </xf>
    <xf numFmtId="0" fontId="96" fillId="3" borderId="2" xfId="11" applyNumberFormat="1" applyFont="1" applyFill="1" applyBorder="1" applyAlignment="1" applyProtection="1">
      <alignment vertical="center" wrapText="1"/>
    </xf>
    <xf numFmtId="0" fontId="95" fillId="3" borderId="2" xfId="11" applyNumberFormat="1" applyFont="1" applyFill="1" applyBorder="1" applyAlignment="1" applyProtection="1">
      <alignment vertical="center" wrapText="1"/>
    </xf>
    <xf numFmtId="0" fontId="93" fillId="3" borderId="6" xfId="11" applyNumberFormat="1" applyFont="1" applyFill="1" applyBorder="1" applyAlignment="1" applyProtection="1">
      <alignment horizontal="center" vertical="center" wrapText="1"/>
    </xf>
    <xf numFmtId="0" fontId="12" fillId="3" borderId="6" xfId="11" applyNumberFormat="1" applyFont="1" applyFill="1" applyBorder="1" applyAlignment="1" applyProtection="1">
      <alignment horizontal="center" vertical="center" wrapText="1"/>
    </xf>
    <xf numFmtId="0" fontId="102" fillId="12" borderId="2" xfId="0" applyFont="1" applyFill="1" applyBorder="1" applyAlignment="1">
      <alignment horizontal="left" wrapText="1"/>
    </xf>
    <xf numFmtId="0" fontId="102" fillId="3" borderId="2" xfId="0" applyFont="1" applyFill="1" applyBorder="1" applyAlignment="1">
      <alignment horizontal="left" wrapText="1"/>
    </xf>
    <xf numFmtId="4" fontId="57" fillId="23" borderId="9" xfId="10" applyFont="1">
      <alignment horizontal="right" vertical="top" shrinkToFit="1"/>
    </xf>
    <xf numFmtId="4" fontId="57" fillId="25" borderId="10" xfId="12" applyFont="1">
      <alignment horizontal="right" vertical="top" shrinkToFit="1"/>
    </xf>
    <xf numFmtId="4" fontId="98" fillId="22" borderId="2" xfId="3" applyNumberFormat="1" applyFont="1" applyBorder="1" applyAlignment="1" applyProtection="1">
      <alignment vertical="center" shrinkToFit="1"/>
    </xf>
    <xf numFmtId="4" fontId="95" fillId="3" borderId="2" xfId="12" applyNumberFormat="1" applyFont="1" applyFill="1" applyBorder="1" applyAlignment="1" applyProtection="1">
      <alignment horizontal="center" vertical="center" shrinkToFit="1"/>
    </xf>
    <xf numFmtId="0" fontId="31" fillId="3" borderId="9" xfId="8" applyNumberFormat="1" applyFont="1" applyFill="1" applyAlignment="1" applyProtection="1">
      <alignment horizontal="left" vertical="top" wrapText="1"/>
    </xf>
    <xf numFmtId="0" fontId="94" fillId="3" borderId="2" xfId="11" applyNumberFormat="1" applyFont="1" applyFill="1" applyBorder="1" applyAlignment="1" applyProtection="1">
      <alignment horizontal="center" vertical="center" wrapText="1"/>
    </xf>
    <xf numFmtId="0" fontId="95" fillId="12" borderId="2" xfId="0" applyFont="1" applyFill="1" applyBorder="1" applyAlignment="1">
      <alignment horizontal="center" wrapText="1"/>
    </xf>
    <xf numFmtId="4" fontId="95" fillId="0" borderId="2" xfId="12" applyNumberFormat="1" applyFont="1" applyFill="1" applyBorder="1" applyAlignment="1" applyProtection="1">
      <alignment horizontal="center" vertical="center" shrinkToFit="1"/>
    </xf>
    <xf numFmtId="0" fontId="93" fillId="3" borderId="11" xfId="11" applyNumberFormat="1" applyFont="1" applyFill="1" applyBorder="1" applyAlignment="1" applyProtection="1">
      <alignment horizontal="center" vertical="center" wrapText="1"/>
    </xf>
    <xf numFmtId="0" fontId="103" fillId="3" borderId="2" xfId="0" applyFont="1" applyFill="1" applyBorder="1" applyAlignment="1">
      <alignment vertical="top" wrapText="1"/>
    </xf>
    <xf numFmtId="49" fontId="103" fillId="3" borderId="2" xfId="0" applyNumberFormat="1" applyFont="1" applyFill="1" applyBorder="1" applyAlignment="1">
      <alignment horizontal="left" vertical="center" wrapText="1"/>
    </xf>
    <xf numFmtId="0" fontId="94" fillId="3" borderId="2" xfId="11" applyNumberFormat="1" applyFont="1" applyFill="1" applyBorder="1" applyAlignment="1" applyProtection="1">
      <alignment vertical="center" wrapText="1"/>
    </xf>
    <xf numFmtId="4" fontId="104" fillId="23" borderId="9" xfId="10" applyFont="1">
      <alignment horizontal="right" vertical="top" shrinkToFit="1"/>
    </xf>
    <xf numFmtId="4" fontId="93" fillId="3" borderId="2" xfId="12" applyNumberFormat="1" applyFont="1" applyFill="1" applyBorder="1" applyAlignment="1" applyProtection="1">
      <alignment horizontal="center" vertical="center" shrinkToFit="1"/>
    </xf>
    <xf numFmtId="0" fontId="93" fillId="3" borderId="2" xfId="11" applyNumberFormat="1" applyFont="1" applyFill="1" applyBorder="1" applyAlignment="1" applyProtection="1">
      <alignment horizontal="center" vertical="center" wrapText="1"/>
    </xf>
    <xf numFmtId="49" fontId="93" fillId="3" borderId="2" xfId="7" applyNumberFormat="1" applyFont="1" applyFill="1" applyBorder="1" applyAlignment="1" applyProtection="1">
      <alignment horizontal="center" vertical="center" shrinkToFit="1"/>
    </xf>
    <xf numFmtId="4" fontId="93" fillId="3" borderId="2" xfId="2" applyNumberFormat="1" applyFont="1" applyFill="1" applyBorder="1" applyAlignment="1" applyProtection="1">
      <alignment horizontal="center" vertical="center" shrinkToFit="1"/>
    </xf>
    <xf numFmtId="0" fontId="37" fillId="0" borderId="0" xfId="0" applyFont="1" applyBorder="1" applyAlignment="1">
      <alignment horizontal="right" vertical="center"/>
    </xf>
    <xf numFmtId="0" fontId="37" fillId="0" borderId="0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7" fillId="3" borderId="2" xfId="6" applyNumberFormat="1" applyFont="1" applyFill="1" applyBorder="1" applyProtection="1">
      <alignment horizontal="center" vertical="center" wrapText="1"/>
    </xf>
    <xf numFmtId="0" fontId="57" fillId="3" borderId="3" xfId="6" applyNumberFormat="1" applyFont="1" applyFill="1" applyBorder="1" applyProtection="1">
      <alignment horizontal="center" vertical="center" wrapText="1"/>
    </xf>
    <xf numFmtId="0" fontId="56" fillId="3" borderId="2" xfId="6" applyNumberFormat="1" applyFont="1" applyFill="1" applyBorder="1" applyProtection="1">
      <alignment horizontal="center" vertical="center" wrapText="1"/>
    </xf>
    <xf numFmtId="0" fontId="56" fillId="3" borderId="3" xfId="6" applyNumberFormat="1" applyFont="1" applyFill="1" applyBorder="1" applyProtection="1">
      <alignment horizontal="center" vertical="center" wrapText="1"/>
    </xf>
    <xf numFmtId="0" fontId="58" fillId="3" borderId="2" xfId="6" applyNumberFormat="1" applyFont="1" applyFill="1" applyBorder="1" applyProtection="1">
      <alignment horizontal="center" vertical="center" wrapText="1"/>
    </xf>
    <xf numFmtId="0" fontId="58" fillId="3" borderId="3" xfId="6" applyNumberFormat="1" applyFont="1" applyFill="1" applyBorder="1" applyProtection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2" xfId="6" applyNumberFormat="1" applyFont="1" applyFill="1" applyBorder="1" applyProtection="1">
      <alignment horizontal="center" vertical="center" wrapText="1"/>
    </xf>
    <xf numFmtId="0" fontId="7" fillId="3" borderId="3" xfId="6" applyNumberFormat="1" applyFont="1" applyFill="1" applyBorder="1" applyProtection="1">
      <alignment horizontal="center" vertical="center" wrapText="1"/>
    </xf>
    <xf numFmtId="0" fontId="39" fillId="3" borderId="2" xfId="6" applyNumberFormat="1" applyFont="1" applyFill="1" applyBorder="1" applyProtection="1">
      <alignment horizontal="center" vertical="center" wrapText="1"/>
    </xf>
    <xf numFmtId="0" fontId="39" fillId="3" borderId="3" xfId="6" applyNumberFormat="1" applyFont="1" applyFill="1" applyBorder="1" applyProtection="1">
      <alignment horizontal="center" vertical="center" wrapText="1"/>
    </xf>
    <xf numFmtId="0" fontId="38" fillId="3" borderId="2" xfId="6" applyNumberFormat="1" applyFont="1" applyFill="1" applyBorder="1" applyProtection="1">
      <alignment horizontal="center" vertical="center" wrapText="1"/>
    </xf>
    <xf numFmtId="0" fontId="38" fillId="3" borderId="3" xfId="6" applyNumberFormat="1" applyFont="1" applyFill="1" applyBorder="1" applyProtection="1">
      <alignment horizontal="center" vertical="center" wrapText="1"/>
    </xf>
  </cellXfs>
  <cellStyles count="14">
    <cellStyle name="60% - Акцент2" xfId="3" builtinId="36"/>
    <cellStyle name="st32" xfId="4"/>
    <cellStyle name="xl28" xfId="6"/>
    <cellStyle name="xl31" xfId="7"/>
    <cellStyle name="xl32" xfId="2"/>
    <cellStyle name="xl33" xfId="5"/>
    <cellStyle name="xl34" xfId="8"/>
    <cellStyle name="xl38" xfId="9"/>
    <cellStyle name="xl39" xfId="10"/>
    <cellStyle name="xl40" xfId="11"/>
    <cellStyle name="xl41" xfId="12"/>
    <cellStyle name="xl42" xfId="13"/>
    <cellStyle name="Обычный" xfId="0" builtinId="0"/>
    <cellStyle name="Хороший" xfId="1" builtinId="26"/>
  </cellStyles>
  <dxfs count="0"/>
  <tableStyles count="0" defaultTableStyle="TableStyleMedium2" defaultPivotStyle="PivotStyleMedium9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ерая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9"/>
  <sheetViews>
    <sheetView zoomScale="80" zoomScaleNormal="80" workbookViewId="0">
      <selection activeCell="G35" sqref="G35"/>
    </sheetView>
  </sheetViews>
  <sheetFormatPr defaultColWidth="8.85546875" defaultRowHeight="15.75" outlineLevelRow="1"/>
  <cols>
    <col min="1" max="1" width="51.42578125" style="4" customWidth="1"/>
    <col min="2" max="2" width="5" style="4" customWidth="1"/>
    <col min="3" max="3" width="5.42578125" style="4" customWidth="1"/>
    <col min="4" max="4" width="11.5703125" style="4" customWidth="1"/>
    <col min="5" max="5" width="5.28515625" style="4" customWidth="1"/>
    <col min="6" max="6" width="4.7109375" style="4" customWidth="1"/>
    <col min="7" max="7" width="14.7109375" style="5" customWidth="1"/>
    <col min="8" max="8" width="18.140625" customWidth="1"/>
    <col min="10" max="10" width="11.28515625" customWidth="1"/>
  </cols>
  <sheetData>
    <row r="1" spans="1:10" s="1" customFormat="1" ht="15.6" customHeight="1">
      <c r="A1" s="120"/>
      <c r="B1" s="120"/>
      <c r="C1" s="120"/>
      <c r="D1" s="376" t="s">
        <v>0</v>
      </c>
      <c r="E1" s="376"/>
      <c r="F1" s="376"/>
      <c r="G1" s="376"/>
    </row>
    <row r="2" spans="1:10" s="1" customFormat="1" ht="15.6" customHeight="1">
      <c r="A2" s="120"/>
      <c r="B2" s="120"/>
      <c r="C2" s="120"/>
      <c r="D2" s="377" t="s">
        <v>1</v>
      </c>
      <c r="E2" s="377"/>
      <c r="F2" s="377"/>
      <c r="G2" s="377"/>
    </row>
    <row r="3" spans="1:10" s="1" customFormat="1" ht="14.45" customHeight="1">
      <c r="A3" s="120"/>
      <c r="B3" s="120"/>
      <c r="C3" s="120"/>
      <c r="D3" s="376" t="s">
        <v>2</v>
      </c>
      <c r="E3" s="376"/>
      <c r="F3" s="376"/>
      <c r="G3" s="376"/>
    </row>
    <row r="4" spans="1:10" s="1" customFormat="1" ht="23.45" customHeight="1">
      <c r="A4" s="120"/>
      <c r="B4" s="120"/>
      <c r="C4" s="120"/>
      <c r="D4" s="376" t="s">
        <v>3</v>
      </c>
      <c r="E4" s="376"/>
      <c r="F4" s="376"/>
      <c r="G4" s="376"/>
    </row>
    <row r="5" spans="1:10" ht="51" customHeight="1">
      <c r="A5" s="378" t="s">
        <v>4</v>
      </c>
      <c r="B5" s="378"/>
      <c r="C5" s="378"/>
      <c r="D5" s="378"/>
      <c r="E5" s="378"/>
      <c r="F5" s="378"/>
      <c r="G5" s="378"/>
    </row>
    <row r="6" spans="1:10" ht="14.45" customHeight="1">
      <c r="A6" s="381" t="s">
        <v>5</v>
      </c>
      <c r="B6" s="379" t="s">
        <v>6</v>
      </c>
      <c r="C6" s="379" t="s">
        <v>7</v>
      </c>
      <c r="D6" s="379" t="s">
        <v>8</v>
      </c>
      <c r="E6" s="383" t="s">
        <v>9</v>
      </c>
      <c r="F6" s="379" t="s">
        <v>10</v>
      </c>
      <c r="G6" s="379" t="s">
        <v>11</v>
      </c>
    </row>
    <row r="7" spans="1:10" ht="39" customHeight="1">
      <c r="A7" s="382"/>
      <c r="B7" s="380"/>
      <c r="C7" s="380"/>
      <c r="D7" s="380"/>
      <c r="E7" s="384"/>
      <c r="F7" s="380"/>
      <c r="G7" s="379"/>
    </row>
    <row r="8" spans="1:10" ht="27.6" customHeight="1">
      <c r="A8" s="205" t="s">
        <v>12</v>
      </c>
      <c r="B8" s="206" t="s">
        <v>13</v>
      </c>
      <c r="C8" s="206" t="s">
        <v>14</v>
      </c>
      <c r="D8" s="206" t="s">
        <v>15</v>
      </c>
      <c r="E8" s="206" t="s">
        <v>16</v>
      </c>
      <c r="F8" s="206" t="s">
        <v>16</v>
      </c>
      <c r="G8" s="207">
        <f>G9+G79+G94+G108+G118+G181+G189+G195+G207+G213</f>
        <v>14831930.75116</v>
      </c>
      <c r="J8" s="42"/>
    </row>
    <row r="9" spans="1:10">
      <c r="A9" s="208" t="s">
        <v>17</v>
      </c>
      <c r="B9" s="209" t="s">
        <v>13</v>
      </c>
      <c r="C9" s="209" t="s">
        <v>18</v>
      </c>
      <c r="D9" s="209"/>
      <c r="E9" s="209"/>
      <c r="F9" s="209"/>
      <c r="G9" s="210">
        <f>G10+G16+G57+G63+G51</f>
        <v>5139478.7511599995</v>
      </c>
      <c r="I9">
        <v>5292232</v>
      </c>
    </row>
    <row r="10" spans="1:10" ht="36">
      <c r="A10" s="211" t="s">
        <v>19</v>
      </c>
      <c r="B10" s="212" t="s">
        <v>13</v>
      </c>
      <c r="C10" s="212" t="s">
        <v>20</v>
      </c>
      <c r="D10" s="212" t="s">
        <v>15</v>
      </c>
      <c r="E10" s="212" t="s">
        <v>16</v>
      </c>
      <c r="F10" s="212" t="s">
        <v>16</v>
      </c>
      <c r="G10" s="213">
        <f>G11</f>
        <v>72000</v>
      </c>
    </row>
    <row r="11" spans="1:10" ht="24">
      <c r="A11" s="214" t="s">
        <v>21</v>
      </c>
      <c r="B11" s="215" t="s">
        <v>13</v>
      </c>
      <c r="C11" s="215" t="s">
        <v>20</v>
      </c>
      <c r="D11" s="215" t="s">
        <v>22</v>
      </c>
      <c r="E11" s="215" t="s">
        <v>16</v>
      </c>
      <c r="F11" s="215" t="s">
        <v>16</v>
      </c>
      <c r="G11" s="309">
        <f>G12</f>
        <v>72000</v>
      </c>
    </row>
    <row r="12" spans="1:10" ht="36">
      <c r="A12" s="214" t="s">
        <v>23</v>
      </c>
      <c r="B12" s="215" t="s">
        <v>13</v>
      </c>
      <c r="C12" s="215" t="s">
        <v>20</v>
      </c>
      <c r="D12" s="215" t="s">
        <v>22</v>
      </c>
      <c r="E12" s="215" t="s">
        <v>16</v>
      </c>
      <c r="F12" s="215" t="s">
        <v>16</v>
      </c>
      <c r="G12" s="309">
        <f>G13</f>
        <v>72000</v>
      </c>
    </row>
    <row r="13" spans="1:10" ht="48">
      <c r="A13" s="214" t="s">
        <v>24</v>
      </c>
      <c r="B13" s="215" t="s">
        <v>13</v>
      </c>
      <c r="C13" s="215" t="s">
        <v>20</v>
      </c>
      <c r="D13" s="215" t="s">
        <v>22</v>
      </c>
      <c r="E13" s="215" t="s">
        <v>16</v>
      </c>
      <c r="F13" s="215" t="s">
        <v>16</v>
      </c>
      <c r="G13" s="309">
        <f>G14</f>
        <v>72000</v>
      </c>
    </row>
    <row r="14" spans="1:10" ht="36">
      <c r="A14" s="214" t="s">
        <v>25</v>
      </c>
      <c r="B14" s="215" t="s">
        <v>13</v>
      </c>
      <c r="C14" s="215" t="s">
        <v>20</v>
      </c>
      <c r="D14" s="215" t="s">
        <v>22</v>
      </c>
      <c r="E14" s="215" t="s">
        <v>26</v>
      </c>
      <c r="F14" s="215" t="s">
        <v>16</v>
      </c>
      <c r="G14" s="309">
        <f>G15</f>
        <v>72000</v>
      </c>
    </row>
    <row r="15" spans="1:10" ht="19.899999999999999" customHeight="1">
      <c r="A15" s="115" t="s">
        <v>27</v>
      </c>
      <c r="B15" s="116" t="s">
        <v>13</v>
      </c>
      <c r="C15" s="116" t="s">
        <v>20</v>
      </c>
      <c r="D15" s="116" t="s">
        <v>22</v>
      </c>
      <c r="E15" s="116" t="s">
        <v>26</v>
      </c>
      <c r="F15" s="116" t="s">
        <v>28</v>
      </c>
      <c r="G15" s="310">
        <v>72000</v>
      </c>
    </row>
    <row r="16" spans="1:10" ht="48">
      <c r="A16" s="211" t="s">
        <v>29</v>
      </c>
      <c r="B16" s="212" t="s">
        <v>13</v>
      </c>
      <c r="C16" s="212" t="s">
        <v>30</v>
      </c>
      <c r="D16" s="212" t="s">
        <v>15</v>
      </c>
      <c r="E16" s="212" t="s">
        <v>16</v>
      </c>
      <c r="F16" s="212" t="s">
        <v>16</v>
      </c>
      <c r="G16" s="218">
        <f>G17</f>
        <v>3812317.75116</v>
      </c>
    </row>
    <row r="17" spans="1:7" ht="36">
      <c r="A17" s="214" t="s">
        <v>23</v>
      </c>
      <c r="B17" s="219" t="s">
        <v>13</v>
      </c>
      <c r="C17" s="219" t="s">
        <v>30</v>
      </c>
      <c r="D17" s="219" t="s">
        <v>15</v>
      </c>
      <c r="E17" s="219" t="s">
        <v>16</v>
      </c>
      <c r="F17" s="219" t="s">
        <v>16</v>
      </c>
      <c r="G17" s="220">
        <f>G18</f>
        <v>3812317.75116</v>
      </c>
    </row>
    <row r="18" spans="1:7" ht="36">
      <c r="A18" s="214" t="s">
        <v>31</v>
      </c>
      <c r="B18" s="219" t="s">
        <v>13</v>
      </c>
      <c r="C18" s="219" t="s">
        <v>30</v>
      </c>
      <c r="D18" s="219" t="s">
        <v>15</v>
      </c>
      <c r="E18" s="219" t="s">
        <v>16</v>
      </c>
      <c r="F18" s="219" t="s">
        <v>16</v>
      </c>
      <c r="G18" s="220">
        <f>G19+G44</f>
        <v>3812317.75116</v>
      </c>
    </row>
    <row r="19" spans="1:7" ht="15">
      <c r="A19" s="221" t="s">
        <v>32</v>
      </c>
      <c r="B19" s="219" t="s">
        <v>13</v>
      </c>
      <c r="C19" s="219" t="s">
        <v>30</v>
      </c>
      <c r="D19" s="219" t="s">
        <v>33</v>
      </c>
      <c r="E19" s="219" t="s">
        <v>16</v>
      </c>
      <c r="F19" s="219" t="s">
        <v>16</v>
      </c>
      <c r="G19" s="222">
        <f>G20+G26+G38</f>
        <v>3291494.2110000001</v>
      </c>
    </row>
    <row r="20" spans="1:7" ht="60">
      <c r="A20" s="221" t="s">
        <v>34</v>
      </c>
      <c r="B20" s="223" t="s">
        <v>13</v>
      </c>
      <c r="C20" s="223" t="s">
        <v>30</v>
      </c>
      <c r="D20" s="223" t="s">
        <v>33</v>
      </c>
      <c r="E20" s="223" t="s">
        <v>35</v>
      </c>
      <c r="F20" s="224">
        <v>0</v>
      </c>
      <c r="G20" s="225">
        <f>G21</f>
        <v>1929519.081</v>
      </c>
    </row>
    <row r="21" spans="1:7" ht="24">
      <c r="A21" s="214" t="s">
        <v>36</v>
      </c>
      <c r="B21" s="219" t="s">
        <v>13</v>
      </c>
      <c r="C21" s="219" t="s">
        <v>30</v>
      </c>
      <c r="D21" s="219" t="s">
        <v>33</v>
      </c>
      <c r="E21" s="219" t="s">
        <v>37</v>
      </c>
      <c r="F21" s="220">
        <v>0</v>
      </c>
      <c r="G21" s="226">
        <f>G22+G25</f>
        <v>1929519.081</v>
      </c>
    </row>
    <row r="22" spans="1:7" ht="24">
      <c r="A22" s="214" t="s">
        <v>38</v>
      </c>
      <c r="B22" s="219" t="s">
        <v>13</v>
      </c>
      <c r="C22" s="219" t="s">
        <v>30</v>
      </c>
      <c r="D22" s="219" t="s">
        <v>33</v>
      </c>
      <c r="E22" s="219" t="s">
        <v>39</v>
      </c>
      <c r="F22" s="219" t="s">
        <v>16</v>
      </c>
      <c r="G22" s="226">
        <v>1481965.5</v>
      </c>
    </row>
    <row r="23" spans="1:7" ht="15">
      <c r="A23" s="115" t="s">
        <v>40</v>
      </c>
      <c r="B23" s="227" t="s">
        <v>13</v>
      </c>
      <c r="C23" s="227" t="s">
        <v>30</v>
      </c>
      <c r="D23" s="227" t="s">
        <v>33</v>
      </c>
      <c r="E23" s="227" t="s">
        <v>39</v>
      </c>
      <c r="F23" s="227" t="s">
        <v>41</v>
      </c>
      <c r="G23" s="228">
        <v>1481965.5</v>
      </c>
    </row>
    <row r="24" spans="1:7" ht="36">
      <c r="A24" s="214" t="s">
        <v>42</v>
      </c>
      <c r="B24" s="219" t="s">
        <v>13</v>
      </c>
      <c r="C24" s="219" t="s">
        <v>30</v>
      </c>
      <c r="D24" s="219" t="s">
        <v>33</v>
      </c>
      <c r="E24" s="219" t="s">
        <v>43</v>
      </c>
      <c r="F24" s="219" t="s">
        <v>16</v>
      </c>
      <c r="G24" s="226">
        <f>G25</f>
        <v>447553.58100000001</v>
      </c>
    </row>
    <row r="25" spans="1:7" ht="15">
      <c r="A25" s="115" t="s">
        <v>44</v>
      </c>
      <c r="B25" s="227" t="s">
        <v>13</v>
      </c>
      <c r="C25" s="227" t="s">
        <v>30</v>
      </c>
      <c r="D25" s="227" t="s">
        <v>33</v>
      </c>
      <c r="E25" s="227" t="s">
        <v>43</v>
      </c>
      <c r="F25" s="227" t="s">
        <v>45</v>
      </c>
      <c r="G25" s="228">
        <f>G23*30.2%</f>
        <v>447553.58100000001</v>
      </c>
    </row>
    <row r="26" spans="1:7" ht="25.15" customHeight="1">
      <c r="A26" s="221" t="s">
        <v>46</v>
      </c>
      <c r="B26" s="223" t="s">
        <v>13</v>
      </c>
      <c r="C26" s="223" t="s">
        <v>30</v>
      </c>
      <c r="D26" s="223" t="s">
        <v>33</v>
      </c>
      <c r="E26" s="223" t="s">
        <v>47</v>
      </c>
      <c r="F26" s="223" t="s">
        <v>16</v>
      </c>
      <c r="G26" s="229">
        <f>G27</f>
        <v>1351975</v>
      </c>
    </row>
    <row r="27" spans="1:7" ht="25.15" customHeight="1">
      <c r="A27" s="214" t="s">
        <v>48</v>
      </c>
      <c r="B27" s="219" t="s">
        <v>13</v>
      </c>
      <c r="C27" s="219" t="s">
        <v>30</v>
      </c>
      <c r="D27" s="219" t="s">
        <v>33</v>
      </c>
      <c r="E27" s="219" t="s">
        <v>49</v>
      </c>
      <c r="F27" s="219" t="s">
        <v>16</v>
      </c>
      <c r="G27" s="230">
        <f>G28+G30</f>
        <v>1351975</v>
      </c>
    </row>
    <row r="28" spans="1:7" ht="24">
      <c r="A28" s="214" t="s">
        <v>50</v>
      </c>
      <c r="B28" s="219" t="s">
        <v>13</v>
      </c>
      <c r="C28" s="219" t="s">
        <v>30</v>
      </c>
      <c r="D28" s="219" t="s">
        <v>33</v>
      </c>
      <c r="E28" s="219" t="s">
        <v>51</v>
      </c>
      <c r="F28" s="219" t="s">
        <v>16</v>
      </c>
      <c r="G28" s="231">
        <f>G29</f>
        <v>34850</v>
      </c>
    </row>
    <row r="29" spans="1:7" ht="15">
      <c r="A29" s="115" t="s">
        <v>52</v>
      </c>
      <c r="B29" s="227" t="s">
        <v>13</v>
      </c>
      <c r="C29" s="227" t="s">
        <v>30</v>
      </c>
      <c r="D29" s="227" t="s">
        <v>33</v>
      </c>
      <c r="E29" s="227" t="s">
        <v>51</v>
      </c>
      <c r="F29" s="227" t="s">
        <v>53</v>
      </c>
      <c r="G29" s="228">
        <v>34850</v>
      </c>
    </row>
    <row r="30" spans="1:7" ht="24">
      <c r="A30" s="214" t="s">
        <v>54</v>
      </c>
      <c r="B30" s="219" t="s">
        <v>13</v>
      </c>
      <c r="C30" s="219" t="s">
        <v>30</v>
      </c>
      <c r="D30" s="219" t="s">
        <v>33</v>
      </c>
      <c r="E30" s="219" t="s">
        <v>55</v>
      </c>
      <c r="F30" s="219" t="s">
        <v>16</v>
      </c>
      <c r="G30" s="226">
        <f>G31+G32+G33+G34+G35+G36+G37</f>
        <v>1317125</v>
      </c>
    </row>
    <row r="31" spans="1:7" ht="15">
      <c r="A31" s="115" t="s">
        <v>52</v>
      </c>
      <c r="B31" s="227" t="s">
        <v>13</v>
      </c>
      <c r="C31" s="227" t="s">
        <v>30</v>
      </c>
      <c r="D31" s="227" t="s">
        <v>33</v>
      </c>
      <c r="E31" s="227" t="s">
        <v>55</v>
      </c>
      <c r="F31" s="227" t="s">
        <v>53</v>
      </c>
      <c r="G31" s="228">
        <v>61500</v>
      </c>
    </row>
    <row r="32" spans="1:7" ht="15">
      <c r="A32" s="115" t="s">
        <v>56</v>
      </c>
      <c r="B32" s="227" t="s">
        <v>13</v>
      </c>
      <c r="C32" s="227" t="s">
        <v>30</v>
      </c>
      <c r="D32" s="227" t="s">
        <v>33</v>
      </c>
      <c r="E32" s="227" t="s">
        <v>55</v>
      </c>
      <c r="F32" s="227" t="s">
        <v>57</v>
      </c>
      <c r="G32" s="228">
        <v>25625</v>
      </c>
    </row>
    <row r="33" spans="1:7" ht="15">
      <c r="A33" s="115" t="s">
        <v>58</v>
      </c>
      <c r="B33" s="227" t="s">
        <v>13</v>
      </c>
      <c r="C33" s="227" t="s">
        <v>30</v>
      </c>
      <c r="D33" s="227" t="s">
        <v>33</v>
      </c>
      <c r="E33" s="227" t="s">
        <v>55</v>
      </c>
      <c r="F33" s="227" t="s">
        <v>59</v>
      </c>
      <c r="G33" s="228">
        <v>307500</v>
      </c>
    </row>
    <row r="34" spans="1:7" ht="15">
      <c r="A34" s="115" t="s">
        <v>60</v>
      </c>
      <c r="B34" s="227" t="s">
        <v>13</v>
      </c>
      <c r="C34" s="227" t="s">
        <v>30</v>
      </c>
      <c r="D34" s="227" t="s">
        <v>33</v>
      </c>
      <c r="E34" s="227" t="s">
        <v>55</v>
      </c>
      <c r="F34" s="227" t="s">
        <v>61</v>
      </c>
      <c r="G34" s="228">
        <v>410000</v>
      </c>
    </row>
    <row r="35" spans="1:7" ht="15">
      <c r="A35" s="115" t="s">
        <v>62</v>
      </c>
      <c r="B35" s="227" t="s">
        <v>13</v>
      </c>
      <c r="C35" s="227" t="s">
        <v>30</v>
      </c>
      <c r="D35" s="227" t="s">
        <v>33</v>
      </c>
      <c r="E35" s="227" t="s">
        <v>55</v>
      </c>
      <c r="F35" s="227" t="s">
        <v>63</v>
      </c>
      <c r="G35" s="228">
        <v>410000</v>
      </c>
    </row>
    <row r="36" spans="1:7" ht="15">
      <c r="A36" s="115" t="s">
        <v>64</v>
      </c>
      <c r="B36" s="227" t="s">
        <v>13</v>
      </c>
      <c r="C36" s="227" t="s">
        <v>30</v>
      </c>
      <c r="D36" s="227" t="s">
        <v>33</v>
      </c>
      <c r="E36" s="227" t="s">
        <v>55</v>
      </c>
      <c r="F36" s="227" t="s">
        <v>65</v>
      </c>
      <c r="G36" s="228">
        <v>51250</v>
      </c>
    </row>
    <row r="37" spans="1:7" ht="15">
      <c r="A37" s="115" t="s">
        <v>66</v>
      </c>
      <c r="B37" s="227" t="s">
        <v>13</v>
      </c>
      <c r="C37" s="227" t="s">
        <v>30</v>
      </c>
      <c r="D37" s="227" t="s">
        <v>33</v>
      </c>
      <c r="E37" s="227" t="s">
        <v>55</v>
      </c>
      <c r="F37" s="227" t="s">
        <v>67</v>
      </c>
      <c r="G37" s="228">
        <v>51250</v>
      </c>
    </row>
    <row r="38" spans="1:7" ht="15">
      <c r="A38" s="232" t="s">
        <v>68</v>
      </c>
      <c r="B38" s="223" t="s">
        <v>13</v>
      </c>
      <c r="C38" s="223" t="s">
        <v>30</v>
      </c>
      <c r="D38" s="223" t="s">
        <v>33</v>
      </c>
      <c r="E38" s="223" t="s">
        <v>69</v>
      </c>
      <c r="F38" s="223" t="s">
        <v>16</v>
      </c>
      <c r="G38" s="229">
        <f>G39</f>
        <v>10000.130000000001</v>
      </c>
    </row>
    <row r="39" spans="1:7" ht="15">
      <c r="A39" s="233" t="s">
        <v>70</v>
      </c>
      <c r="B39" s="219" t="s">
        <v>13</v>
      </c>
      <c r="C39" s="219" t="s">
        <v>30</v>
      </c>
      <c r="D39" s="219" t="s">
        <v>33</v>
      </c>
      <c r="E39" s="219" t="s">
        <v>71</v>
      </c>
      <c r="F39" s="219" t="s">
        <v>16</v>
      </c>
      <c r="G39" s="230">
        <f>G40+G42</f>
        <v>10000.130000000001</v>
      </c>
    </row>
    <row r="40" spans="1:7" ht="15">
      <c r="A40" s="214" t="s">
        <v>72</v>
      </c>
      <c r="B40" s="219" t="s">
        <v>13</v>
      </c>
      <c r="C40" s="219" t="s">
        <v>30</v>
      </c>
      <c r="D40" s="219" t="s">
        <v>33</v>
      </c>
      <c r="E40" s="219" t="s">
        <v>73</v>
      </c>
      <c r="F40" s="219" t="s">
        <v>16</v>
      </c>
      <c r="G40" s="231">
        <f>G41</f>
        <v>5000</v>
      </c>
    </row>
    <row r="41" spans="1:7" ht="15">
      <c r="A41" s="115" t="s">
        <v>27</v>
      </c>
      <c r="B41" s="227" t="s">
        <v>13</v>
      </c>
      <c r="C41" s="227" t="s">
        <v>30</v>
      </c>
      <c r="D41" s="227" t="s">
        <v>33</v>
      </c>
      <c r="E41" s="227" t="s">
        <v>73</v>
      </c>
      <c r="F41" s="227" t="s">
        <v>74</v>
      </c>
      <c r="G41" s="228">
        <v>5000</v>
      </c>
    </row>
    <row r="42" spans="1:7" ht="15">
      <c r="A42" s="214" t="s">
        <v>75</v>
      </c>
      <c r="B42" s="219" t="s">
        <v>13</v>
      </c>
      <c r="C42" s="219" t="s">
        <v>30</v>
      </c>
      <c r="D42" s="219" t="s">
        <v>33</v>
      </c>
      <c r="E42" s="219" t="s">
        <v>76</v>
      </c>
      <c r="F42" s="219" t="s">
        <v>16</v>
      </c>
      <c r="G42" s="231">
        <f>G43</f>
        <v>5000.13</v>
      </c>
    </row>
    <row r="43" spans="1:7" ht="15">
      <c r="A43" s="115" t="s">
        <v>27</v>
      </c>
      <c r="B43" s="227" t="s">
        <v>13</v>
      </c>
      <c r="C43" s="227" t="s">
        <v>30</v>
      </c>
      <c r="D43" s="227" t="s">
        <v>33</v>
      </c>
      <c r="E43" s="227" t="s">
        <v>76</v>
      </c>
      <c r="F43" s="227" t="s">
        <v>77</v>
      </c>
      <c r="G43" s="228">
        <v>5000.13</v>
      </c>
    </row>
    <row r="44" spans="1:7" ht="36">
      <c r="A44" s="221" t="s">
        <v>78</v>
      </c>
      <c r="B44" s="223" t="s">
        <v>13</v>
      </c>
      <c r="C44" s="223" t="s">
        <v>30</v>
      </c>
      <c r="D44" s="223" t="s">
        <v>79</v>
      </c>
      <c r="E44" s="223" t="s">
        <v>16</v>
      </c>
      <c r="F44" s="223" t="s">
        <v>16</v>
      </c>
      <c r="G44" s="234">
        <f>G47+G49</f>
        <v>520823.54016000003</v>
      </c>
    </row>
    <row r="45" spans="1:7" ht="71.25">
      <c r="A45" s="235" t="s">
        <v>34</v>
      </c>
      <c r="B45" s="219" t="s">
        <v>13</v>
      </c>
      <c r="C45" s="219" t="s">
        <v>30</v>
      </c>
      <c r="D45" s="219" t="s">
        <v>79</v>
      </c>
      <c r="E45" s="219" t="s">
        <v>35</v>
      </c>
      <c r="F45" s="219" t="s">
        <v>16</v>
      </c>
      <c r="G45" s="236">
        <f>G46</f>
        <v>520823.54016000003</v>
      </c>
    </row>
    <row r="46" spans="1:7" ht="33.6" customHeight="1">
      <c r="A46" s="235" t="s">
        <v>36</v>
      </c>
      <c r="B46" s="219" t="s">
        <v>13</v>
      </c>
      <c r="C46" s="219" t="s">
        <v>30</v>
      </c>
      <c r="D46" s="219" t="s">
        <v>79</v>
      </c>
      <c r="E46" s="219" t="s">
        <v>37</v>
      </c>
      <c r="F46" s="219" t="s">
        <v>16</v>
      </c>
      <c r="G46" s="236">
        <f>G47+G49</f>
        <v>520823.54016000003</v>
      </c>
    </row>
    <row r="47" spans="1:7" ht="24">
      <c r="A47" s="214" t="s">
        <v>38</v>
      </c>
      <c r="B47" s="219" t="s">
        <v>13</v>
      </c>
      <c r="C47" s="219" t="s">
        <v>30</v>
      </c>
      <c r="D47" s="219" t="s">
        <v>79</v>
      </c>
      <c r="E47" s="219" t="s">
        <v>39</v>
      </c>
      <c r="F47" s="219" t="s">
        <v>16</v>
      </c>
      <c r="G47" s="231">
        <v>400018.08</v>
      </c>
    </row>
    <row r="48" spans="1:7" ht="15">
      <c r="A48" s="115" t="s">
        <v>40</v>
      </c>
      <c r="B48" s="227" t="s">
        <v>13</v>
      </c>
      <c r="C48" s="227" t="s">
        <v>30</v>
      </c>
      <c r="D48" s="227" t="s">
        <v>79</v>
      </c>
      <c r="E48" s="227" t="s">
        <v>39</v>
      </c>
      <c r="F48" s="227" t="s">
        <v>41</v>
      </c>
      <c r="G48" s="228">
        <v>400018.08</v>
      </c>
    </row>
    <row r="49" spans="1:7" ht="36">
      <c r="A49" s="214" t="s">
        <v>42</v>
      </c>
      <c r="B49" s="219" t="s">
        <v>13</v>
      </c>
      <c r="C49" s="219" t="s">
        <v>30</v>
      </c>
      <c r="D49" s="219" t="s">
        <v>79</v>
      </c>
      <c r="E49" s="219" t="s">
        <v>43</v>
      </c>
      <c r="F49" s="219" t="s">
        <v>16</v>
      </c>
      <c r="G49" s="231">
        <f>G50</f>
        <v>120805.46016</v>
      </c>
    </row>
    <row r="50" spans="1:7" ht="19.149999999999999" customHeight="1">
      <c r="A50" s="115" t="s">
        <v>80</v>
      </c>
      <c r="B50" s="227" t="s">
        <v>13</v>
      </c>
      <c r="C50" s="227" t="s">
        <v>30</v>
      </c>
      <c r="D50" s="227" t="s">
        <v>79</v>
      </c>
      <c r="E50" s="227" t="s">
        <v>43</v>
      </c>
      <c r="F50" s="227" t="s">
        <v>45</v>
      </c>
      <c r="G50" s="237">
        <f>G48*30.2%</f>
        <v>120805.46016</v>
      </c>
    </row>
    <row r="51" spans="1:7" ht="23.45" customHeight="1">
      <c r="A51" s="311" t="s">
        <v>81</v>
      </c>
      <c r="B51" s="312" t="s">
        <v>13</v>
      </c>
      <c r="C51" s="312" t="s">
        <v>82</v>
      </c>
      <c r="D51" s="312" t="s">
        <v>15</v>
      </c>
      <c r="E51" s="312" t="s">
        <v>16</v>
      </c>
      <c r="F51" s="312" t="s">
        <v>16</v>
      </c>
      <c r="G51" s="313">
        <f>G52</f>
        <v>90000</v>
      </c>
    </row>
    <row r="52" spans="1:7" ht="36">
      <c r="A52" s="314" t="s">
        <v>23</v>
      </c>
      <c r="B52" s="315" t="s">
        <v>13</v>
      </c>
      <c r="C52" s="315" t="s">
        <v>82</v>
      </c>
      <c r="D52" s="315" t="s">
        <v>15</v>
      </c>
      <c r="E52" s="315" t="s">
        <v>16</v>
      </c>
      <c r="F52" s="315" t="s">
        <v>16</v>
      </c>
      <c r="G52" s="316">
        <f>G53</f>
        <v>90000</v>
      </c>
    </row>
    <row r="53" spans="1:7" ht="24">
      <c r="A53" s="314" t="s">
        <v>83</v>
      </c>
      <c r="B53" s="315" t="s">
        <v>13</v>
      </c>
      <c r="C53" s="315" t="s">
        <v>82</v>
      </c>
      <c r="D53" s="315" t="s">
        <v>15</v>
      </c>
      <c r="E53" s="315" t="s">
        <v>16</v>
      </c>
      <c r="F53" s="315" t="s">
        <v>16</v>
      </c>
      <c r="G53" s="316">
        <f>G54</f>
        <v>90000</v>
      </c>
    </row>
    <row r="54" spans="1:7" ht="24">
      <c r="A54" s="311" t="s">
        <v>84</v>
      </c>
      <c r="B54" s="317" t="s">
        <v>13</v>
      </c>
      <c r="C54" s="317" t="s">
        <v>82</v>
      </c>
      <c r="D54" s="317" t="s">
        <v>85</v>
      </c>
      <c r="E54" s="317" t="s">
        <v>16</v>
      </c>
      <c r="F54" s="317" t="s">
        <v>16</v>
      </c>
      <c r="G54" s="318">
        <f>G55</f>
        <v>90000</v>
      </c>
    </row>
    <row r="55" spans="1:7" ht="24">
      <c r="A55" s="314" t="s">
        <v>54</v>
      </c>
      <c r="B55" s="315" t="s">
        <v>13</v>
      </c>
      <c r="C55" s="315" t="s">
        <v>82</v>
      </c>
      <c r="D55" s="315" t="s">
        <v>85</v>
      </c>
      <c r="E55" s="315" t="s">
        <v>55</v>
      </c>
      <c r="F55" s="315" t="s">
        <v>16</v>
      </c>
      <c r="G55" s="316">
        <f>G56</f>
        <v>90000</v>
      </c>
    </row>
    <row r="56" spans="1:7" s="2" customFormat="1" ht="15">
      <c r="A56" s="319" t="s">
        <v>86</v>
      </c>
      <c r="B56" s="320" t="s">
        <v>13</v>
      </c>
      <c r="C56" s="320" t="s">
        <v>82</v>
      </c>
      <c r="D56" s="320" t="s">
        <v>85</v>
      </c>
      <c r="E56" s="320" t="s">
        <v>55</v>
      </c>
      <c r="F56" s="320" t="s">
        <v>63</v>
      </c>
      <c r="G56" s="321">
        <v>90000</v>
      </c>
    </row>
    <row r="57" spans="1:7" ht="23.45" customHeight="1">
      <c r="A57" s="211" t="s">
        <v>87</v>
      </c>
      <c r="B57" s="212" t="s">
        <v>13</v>
      </c>
      <c r="C57" s="212" t="s">
        <v>88</v>
      </c>
      <c r="D57" s="212" t="s">
        <v>15</v>
      </c>
      <c r="E57" s="212" t="s">
        <v>16</v>
      </c>
      <c r="F57" s="212" t="s">
        <v>16</v>
      </c>
      <c r="G57" s="238">
        <f>G58</f>
        <v>20000</v>
      </c>
    </row>
    <row r="58" spans="1:7" ht="36">
      <c r="A58" s="214" t="s">
        <v>23</v>
      </c>
      <c r="B58" s="215" t="s">
        <v>13</v>
      </c>
      <c r="C58" s="215" t="s">
        <v>88</v>
      </c>
      <c r="D58" s="215" t="s">
        <v>15</v>
      </c>
      <c r="E58" s="215" t="s">
        <v>16</v>
      </c>
      <c r="F58" s="215" t="s">
        <v>16</v>
      </c>
      <c r="G58" s="239">
        <v>20000</v>
      </c>
    </row>
    <row r="59" spans="1:7" ht="48">
      <c r="A59" s="214" t="s">
        <v>89</v>
      </c>
      <c r="B59" s="215" t="s">
        <v>13</v>
      </c>
      <c r="C59" s="215" t="s">
        <v>88</v>
      </c>
      <c r="D59" s="215" t="s">
        <v>15</v>
      </c>
      <c r="E59" s="215" t="s">
        <v>16</v>
      </c>
      <c r="F59" s="215" t="s">
        <v>16</v>
      </c>
      <c r="G59" s="239">
        <v>20000</v>
      </c>
    </row>
    <row r="60" spans="1:7" ht="24">
      <c r="A60" s="205" t="s">
        <v>90</v>
      </c>
      <c r="B60" s="240" t="s">
        <v>13</v>
      </c>
      <c r="C60" s="240" t="s">
        <v>88</v>
      </c>
      <c r="D60" s="240" t="s">
        <v>91</v>
      </c>
      <c r="E60" s="240" t="s">
        <v>16</v>
      </c>
      <c r="F60" s="240" t="s">
        <v>16</v>
      </c>
      <c r="G60" s="241">
        <v>20000</v>
      </c>
    </row>
    <row r="61" spans="1:7" ht="15">
      <c r="A61" s="214" t="s">
        <v>92</v>
      </c>
      <c r="B61" s="215" t="s">
        <v>13</v>
      </c>
      <c r="C61" s="215" t="s">
        <v>88</v>
      </c>
      <c r="D61" s="215" t="s">
        <v>91</v>
      </c>
      <c r="E61" s="215" t="s">
        <v>93</v>
      </c>
      <c r="F61" s="215" t="s">
        <v>16</v>
      </c>
      <c r="G61" s="239">
        <v>20000</v>
      </c>
    </row>
    <row r="62" spans="1:7" s="2" customFormat="1" ht="15">
      <c r="A62" s="115" t="s">
        <v>86</v>
      </c>
      <c r="B62" s="116" t="s">
        <v>13</v>
      </c>
      <c r="C62" s="116" t="s">
        <v>88</v>
      </c>
      <c r="D62" s="116" t="s">
        <v>91</v>
      </c>
      <c r="E62" s="116" t="s">
        <v>93</v>
      </c>
      <c r="F62" s="116" t="s">
        <v>28</v>
      </c>
      <c r="G62" s="242">
        <v>20000</v>
      </c>
    </row>
    <row r="63" spans="1:7">
      <c r="A63" s="211" t="s">
        <v>94</v>
      </c>
      <c r="B63" s="212" t="s">
        <v>13</v>
      </c>
      <c r="C63" s="212" t="s">
        <v>95</v>
      </c>
      <c r="D63" s="212" t="s">
        <v>15</v>
      </c>
      <c r="E63" s="212" t="s">
        <v>16</v>
      </c>
      <c r="F63" s="212" t="s">
        <v>16</v>
      </c>
      <c r="G63" s="238">
        <f t="shared" ref="G63:G68" si="0">G64</f>
        <v>1145161</v>
      </c>
    </row>
    <row r="64" spans="1:7" ht="36">
      <c r="A64" s="205" t="s">
        <v>96</v>
      </c>
      <c r="B64" s="215" t="s">
        <v>13</v>
      </c>
      <c r="C64" s="215" t="s">
        <v>95</v>
      </c>
      <c r="D64" s="215" t="s">
        <v>15</v>
      </c>
      <c r="E64" s="215" t="s">
        <v>16</v>
      </c>
      <c r="F64" s="215" t="s">
        <v>16</v>
      </c>
      <c r="G64" s="239">
        <f t="shared" si="0"/>
        <v>1145161</v>
      </c>
    </row>
    <row r="65" spans="1:7" ht="36">
      <c r="A65" s="205" t="s">
        <v>31</v>
      </c>
      <c r="B65" s="215" t="s">
        <v>13</v>
      </c>
      <c r="C65" s="215" t="s">
        <v>95</v>
      </c>
      <c r="D65" s="215" t="s">
        <v>15</v>
      </c>
      <c r="E65" s="215" t="s">
        <v>16</v>
      </c>
      <c r="F65" s="215" t="s">
        <v>16</v>
      </c>
      <c r="G65" s="239">
        <f>G66+G74</f>
        <v>1145161</v>
      </c>
    </row>
    <row r="66" spans="1:7" ht="24">
      <c r="A66" s="205" t="s">
        <v>97</v>
      </c>
      <c r="B66" s="240" t="s">
        <v>13</v>
      </c>
      <c r="C66" s="240" t="s">
        <v>95</v>
      </c>
      <c r="D66" s="240" t="s">
        <v>98</v>
      </c>
      <c r="E66" s="240" t="s">
        <v>16</v>
      </c>
      <c r="F66" s="240" t="s">
        <v>16</v>
      </c>
      <c r="G66" s="241">
        <f t="shared" si="0"/>
        <v>930000</v>
      </c>
    </row>
    <row r="67" spans="1:7" ht="29.25">
      <c r="A67" s="243" t="s">
        <v>99</v>
      </c>
      <c r="B67" s="215" t="s">
        <v>13</v>
      </c>
      <c r="C67" s="215" t="s">
        <v>95</v>
      </c>
      <c r="D67" s="215" t="s">
        <v>98</v>
      </c>
      <c r="E67" s="215" t="s">
        <v>47</v>
      </c>
      <c r="F67" s="215" t="s">
        <v>16</v>
      </c>
      <c r="G67" s="244">
        <f t="shared" si="0"/>
        <v>930000</v>
      </c>
    </row>
    <row r="68" spans="1:7" ht="43.5">
      <c r="A68" s="243" t="s">
        <v>100</v>
      </c>
      <c r="B68" s="215" t="s">
        <v>13</v>
      </c>
      <c r="C68" s="215" t="s">
        <v>95</v>
      </c>
      <c r="D68" s="215" t="s">
        <v>98</v>
      </c>
      <c r="E68" s="215" t="s">
        <v>49</v>
      </c>
      <c r="F68" s="215" t="s">
        <v>16</v>
      </c>
      <c r="G68" s="244">
        <f t="shared" si="0"/>
        <v>930000</v>
      </c>
    </row>
    <row r="69" spans="1:7" ht="28.15" customHeight="1">
      <c r="A69" s="214" t="s">
        <v>54</v>
      </c>
      <c r="B69" s="215" t="s">
        <v>13</v>
      </c>
      <c r="C69" s="215" t="s">
        <v>95</v>
      </c>
      <c r="D69" s="215" t="s">
        <v>98</v>
      </c>
      <c r="E69" s="215" t="s">
        <v>55</v>
      </c>
      <c r="F69" s="215" t="s">
        <v>16</v>
      </c>
      <c r="G69" s="239">
        <f>SUM(G70:G73)</f>
        <v>930000</v>
      </c>
    </row>
    <row r="70" spans="1:7" s="2" customFormat="1" ht="15">
      <c r="A70" s="115" t="s">
        <v>101</v>
      </c>
      <c r="B70" s="116" t="s">
        <v>13</v>
      </c>
      <c r="C70" s="116" t="s">
        <v>95</v>
      </c>
      <c r="D70" s="116" t="s">
        <v>98</v>
      </c>
      <c r="E70" s="116" t="s">
        <v>55</v>
      </c>
      <c r="F70" s="116" t="s">
        <v>57</v>
      </c>
      <c r="G70" s="245">
        <v>25000</v>
      </c>
    </row>
    <row r="71" spans="1:7" s="2" customFormat="1" ht="15">
      <c r="A71" s="115" t="s">
        <v>60</v>
      </c>
      <c r="B71" s="116" t="s">
        <v>13</v>
      </c>
      <c r="C71" s="116" t="s">
        <v>95</v>
      </c>
      <c r="D71" s="116" t="s">
        <v>98</v>
      </c>
      <c r="E71" s="116" t="s">
        <v>55</v>
      </c>
      <c r="F71" s="116" t="s">
        <v>61</v>
      </c>
      <c r="G71" s="245">
        <v>500000</v>
      </c>
    </row>
    <row r="72" spans="1:7" s="2" customFormat="1" ht="15">
      <c r="A72" s="115" t="s">
        <v>62</v>
      </c>
      <c r="B72" s="116" t="s">
        <v>13</v>
      </c>
      <c r="C72" s="116" t="s">
        <v>95</v>
      </c>
      <c r="D72" s="116" t="s">
        <v>98</v>
      </c>
      <c r="E72" s="116" t="s">
        <v>55</v>
      </c>
      <c r="F72" s="116" t="s">
        <v>63</v>
      </c>
      <c r="G72" s="245">
        <v>400000</v>
      </c>
    </row>
    <row r="73" spans="1:7" s="2" customFormat="1" ht="15">
      <c r="A73" s="115" t="s">
        <v>62</v>
      </c>
      <c r="B73" s="116" t="s">
        <v>13</v>
      </c>
      <c r="C73" s="116" t="s">
        <v>95</v>
      </c>
      <c r="D73" s="116" t="s">
        <v>98</v>
      </c>
      <c r="E73" s="116" t="s">
        <v>55</v>
      </c>
      <c r="F73" s="116" t="s">
        <v>28</v>
      </c>
      <c r="G73" s="245">
        <v>5000</v>
      </c>
    </row>
    <row r="74" spans="1:7" ht="36">
      <c r="A74" s="308" t="s">
        <v>102</v>
      </c>
      <c r="B74" s="240" t="s">
        <v>13</v>
      </c>
      <c r="C74" s="240" t="s">
        <v>95</v>
      </c>
      <c r="D74" s="240" t="s">
        <v>103</v>
      </c>
      <c r="E74" s="240" t="s">
        <v>16</v>
      </c>
      <c r="F74" s="240" t="s">
        <v>16</v>
      </c>
      <c r="G74" s="241">
        <f t="shared" ref="G74:G76" si="1">G75</f>
        <v>215161</v>
      </c>
    </row>
    <row r="75" spans="1:7" ht="29.25">
      <c r="A75" s="243" t="s">
        <v>99</v>
      </c>
      <c r="B75" s="215" t="s">
        <v>13</v>
      </c>
      <c r="C75" s="215" t="s">
        <v>95</v>
      </c>
      <c r="D75" s="215" t="s">
        <v>103</v>
      </c>
      <c r="E75" s="215" t="s">
        <v>47</v>
      </c>
      <c r="F75" s="215" t="s">
        <v>16</v>
      </c>
      <c r="G75" s="244">
        <f t="shared" si="1"/>
        <v>215161</v>
      </c>
    </row>
    <row r="76" spans="1:7" ht="43.5">
      <c r="A76" s="243" t="s">
        <v>100</v>
      </c>
      <c r="B76" s="215" t="s">
        <v>13</v>
      </c>
      <c r="C76" s="215" t="s">
        <v>95</v>
      </c>
      <c r="D76" s="215" t="s">
        <v>103</v>
      </c>
      <c r="E76" s="215" t="s">
        <v>49</v>
      </c>
      <c r="F76" s="215" t="s">
        <v>16</v>
      </c>
      <c r="G76" s="244">
        <f t="shared" si="1"/>
        <v>215161</v>
      </c>
    </row>
    <row r="77" spans="1:7" ht="28.15" customHeight="1">
      <c r="A77" s="214" t="s">
        <v>54</v>
      </c>
      <c r="B77" s="215" t="s">
        <v>13</v>
      </c>
      <c r="C77" s="215" t="s">
        <v>95</v>
      </c>
      <c r="D77" s="215" t="s">
        <v>103</v>
      </c>
      <c r="E77" s="215" t="s">
        <v>55</v>
      </c>
      <c r="F77" s="215" t="s">
        <v>16</v>
      </c>
      <c r="G77" s="239">
        <f>SUM(G78:G78)</f>
        <v>215161</v>
      </c>
    </row>
    <row r="78" spans="1:7" s="2" customFormat="1" ht="15">
      <c r="A78" s="115" t="s">
        <v>62</v>
      </c>
      <c r="B78" s="116" t="s">
        <v>13</v>
      </c>
      <c r="C78" s="116" t="s">
        <v>95</v>
      </c>
      <c r="D78" s="227" t="s">
        <v>103</v>
      </c>
      <c r="E78" s="116" t="s">
        <v>55</v>
      </c>
      <c r="F78" s="116" t="s">
        <v>28</v>
      </c>
      <c r="G78" s="245">
        <v>215161</v>
      </c>
    </row>
    <row r="79" spans="1:7" ht="23.45" customHeight="1">
      <c r="A79" s="208" t="s">
        <v>104</v>
      </c>
      <c r="B79" s="209" t="s">
        <v>13</v>
      </c>
      <c r="C79" s="209" t="s">
        <v>105</v>
      </c>
      <c r="D79" s="209"/>
      <c r="E79" s="209"/>
      <c r="F79" s="209"/>
      <c r="G79" s="246">
        <f>G80</f>
        <v>126400</v>
      </c>
    </row>
    <row r="80" spans="1:7">
      <c r="A80" s="211" t="s">
        <v>106</v>
      </c>
      <c r="B80" s="212" t="s">
        <v>13</v>
      </c>
      <c r="C80" s="212" t="s">
        <v>107</v>
      </c>
      <c r="D80" s="212" t="s">
        <v>15</v>
      </c>
      <c r="E80" s="212" t="s">
        <v>16</v>
      </c>
      <c r="F80" s="212" t="s">
        <v>16</v>
      </c>
      <c r="G80" s="238">
        <f>G81</f>
        <v>126400</v>
      </c>
    </row>
    <row r="81" spans="1:8" ht="24">
      <c r="A81" s="214" t="s">
        <v>108</v>
      </c>
      <c r="B81" s="215" t="s">
        <v>13</v>
      </c>
      <c r="C81" s="215" t="s">
        <v>107</v>
      </c>
      <c r="D81" s="215" t="s">
        <v>15</v>
      </c>
      <c r="E81" s="215" t="s">
        <v>16</v>
      </c>
      <c r="F81" s="215" t="s">
        <v>16</v>
      </c>
      <c r="G81" s="239">
        <f>G82</f>
        <v>126400</v>
      </c>
    </row>
    <row r="82" spans="1:8" ht="39.75" customHeight="1">
      <c r="A82" s="205" t="s">
        <v>109</v>
      </c>
      <c r="B82" s="240" t="s">
        <v>13</v>
      </c>
      <c r="C82" s="240" t="s">
        <v>107</v>
      </c>
      <c r="D82" s="240" t="s">
        <v>110</v>
      </c>
      <c r="E82" s="240" t="s">
        <v>16</v>
      </c>
      <c r="F82" s="240" t="s">
        <v>16</v>
      </c>
      <c r="G82" s="241">
        <f>G83</f>
        <v>126400</v>
      </c>
    </row>
    <row r="83" spans="1:8" ht="78" customHeight="1">
      <c r="A83" s="247" t="s">
        <v>111</v>
      </c>
      <c r="B83" s="215" t="s">
        <v>13</v>
      </c>
      <c r="C83" s="215" t="s">
        <v>107</v>
      </c>
      <c r="D83" s="215" t="s">
        <v>110</v>
      </c>
      <c r="E83" s="215" t="s">
        <v>35</v>
      </c>
      <c r="F83" s="215" t="s">
        <v>16</v>
      </c>
      <c r="G83" s="239">
        <f>G85+G87+G89</f>
        <v>126400</v>
      </c>
    </row>
    <row r="84" spans="1:8" ht="29.25">
      <c r="A84" s="233" t="s">
        <v>36</v>
      </c>
      <c r="B84" s="215" t="s">
        <v>13</v>
      </c>
      <c r="C84" s="215" t="s">
        <v>107</v>
      </c>
      <c r="D84" s="215" t="s">
        <v>110</v>
      </c>
      <c r="E84" s="215" t="s">
        <v>37</v>
      </c>
      <c r="F84" s="215" t="s">
        <v>16</v>
      </c>
      <c r="G84" s="316">
        <f>G85+G87</f>
        <v>101575</v>
      </c>
    </row>
    <row r="85" spans="1:8" ht="24">
      <c r="A85" s="214" t="s">
        <v>38</v>
      </c>
      <c r="B85" s="215" t="s">
        <v>13</v>
      </c>
      <c r="C85" s="215" t="s">
        <v>107</v>
      </c>
      <c r="D85" s="215" t="s">
        <v>110</v>
      </c>
      <c r="E85" s="215" t="s">
        <v>39</v>
      </c>
      <c r="F85" s="215" t="s">
        <v>16</v>
      </c>
      <c r="G85" s="239">
        <f>G86</f>
        <v>78400</v>
      </c>
    </row>
    <row r="86" spans="1:8" ht="15">
      <c r="A86" s="115" t="s">
        <v>40</v>
      </c>
      <c r="B86" s="116" t="s">
        <v>13</v>
      </c>
      <c r="C86" s="116" t="s">
        <v>107</v>
      </c>
      <c r="D86" s="116" t="s">
        <v>110</v>
      </c>
      <c r="E86" s="116" t="s">
        <v>39</v>
      </c>
      <c r="F86" s="116" t="s">
        <v>41</v>
      </c>
      <c r="G86" s="248">
        <v>78400</v>
      </c>
    </row>
    <row r="87" spans="1:8" ht="36">
      <c r="A87" s="214" t="s">
        <v>42</v>
      </c>
      <c r="B87" s="215" t="s">
        <v>13</v>
      </c>
      <c r="C87" s="215" t="s">
        <v>107</v>
      </c>
      <c r="D87" s="215" t="s">
        <v>110</v>
      </c>
      <c r="E87" s="215" t="s">
        <v>43</v>
      </c>
      <c r="F87" s="215" t="s">
        <v>16</v>
      </c>
      <c r="G87" s="239">
        <f>G88</f>
        <v>23175</v>
      </c>
    </row>
    <row r="88" spans="1:8" ht="15">
      <c r="A88" s="115" t="s">
        <v>80</v>
      </c>
      <c r="B88" s="116" t="s">
        <v>13</v>
      </c>
      <c r="C88" s="116" t="s">
        <v>107</v>
      </c>
      <c r="D88" s="116" t="s">
        <v>110</v>
      </c>
      <c r="E88" s="116" t="s">
        <v>43</v>
      </c>
      <c r="F88" s="116" t="s">
        <v>45</v>
      </c>
      <c r="G88" s="248">
        <v>23175</v>
      </c>
    </row>
    <row r="89" spans="1:8" ht="43.5">
      <c r="A89" s="243" t="s">
        <v>100</v>
      </c>
      <c r="B89" s="215" t="s">
        <v>13</v>
      </c>
      <c r="C89" s="116" t="s">
        <v>107</v>
      </c>
      <c r="D89" s="116" t="s">
        <v>110</v>
      </c>
      <c r="E89" s="215" t="s">
        <v>49</v>
      </c>
      <c r="F89" s="215" t="s">
        <v>16</v>
      </c>
      <c r="G89" s="322">
        <f>G91+G92+G93</f>
        <v>24825</v>
      </c>
    </row>
    <row r="90" spans="1:8" ht="24">
      <c r="A90" s="214" t="s">
        <v>54</v>
      </c>
      <c r="B90" s="215" t="s">
        <v>13</v>
      </c>
      <c r="C90" s="116" t="s">
        <v>107</v>
      </c>
      <c r="D90" s="116" t="s">
        <v>110</v>
      </c>
      <c r="E90" s="215" t="s">
        <v>55</v>
      </c>
      <c r="F90" s="215" t="s">
        <v>16</v>
      </c>
      <c r="G90" s="244">
        <f>G91+G92+G93</f>
        <v>24825</v>
      </c>
    </row>
    <row r="91" spans="1:8" ht="15">
      <c r="A91" s="115" t="s">
        <v>58</v>
      </c>
      <c r="B91" s="215" t="s">
        <v>13</v>
      </c>
      <c r="C91" s="116" t="s">
        <v>107</v>
      </c>
      <c r="D91" s="116" t="s">
        <v>110</v>
      </c>
      <c r="E91" s="215" t="s">
        <v>55</v>
      </c>
      <c r="F91" s="215" t="s">
        <v>59</v>
      </c>
      <c r="G91" s="250">
        <v>5000</v>
      </c>
      <c r="H91" t="s">
        <v>112</v>
      </c>
    </row>
    <row r="92" spans="1:8" ht="47.25" customHeight="1">
      <c r="A92" s="115" t="s">
        <v>113</v>
      </c>
      <c r="B92" s="116" t="s">
        <v>13</v>
      </c>
      <c r="C92" s="116" t="s">
        <v>107</v>
      </c>
      <c r="D92" s="116" t="s">
        <v>110</v>
      </c>
      <c r="E92" s="116" t="s">
        <v>55</v>
      </c>
      <c r="F92" s="116" t="s">
        <v>65</v>
      </c>
      <c r="G92" s="245">
        <v>14825</v>
      </c>
      <c r="H92" s="111" t="s">
        <v>114</v>
      </c>
    </row>
    <row r="93" spans="1:8" ht="15">
      <c r="A93" s="115" t="s">
        <v>66</v>
      </c>
      <c r="B93" s="116" t="s">
        <v>13</v>
      </c>
      <c r="C93" s="116" t="s">
        <v>107</v>
      </c>
      <c r="D93" s="116" t="s">
        <v>110</v>
      </c>
      <c r="E93" s="116" t="s">
        <v>55</v>
      </c>
      <c r="F93" s="116" t="s">
        <v>67</v>
      </c>
      <c r="G93" s="245">
        <v>5000</v>
      </c>
      <c r="H93" s="111" t="s">
        <v>115</v>
      </c>
    </row>
    <row r="94" spans="1:8" ht="29.45" customHeight="1">
      <c r="A94" s="208" t="s">
        <v>116</v>
      </c>
      <c r="B94" s="209" t="s">
        <v>13</v>
      </c>
      <c r="C94" s="209" t="s">
        <v>117</v>
      </c>
      <c r="D94" s="209"/>
      <c r="E94" s="209"/>
      <c r="F94" s="209"/>
      <c r="G94" s="251">
        <f>G95</f>
        <v>245000</v>
      </c>
    </row>
    <row r="95" spans="1:8" ht="36">
      <c r="A95" s="211" t="s">
        <v>118</v>
      </c>
      <c r="B95" s="212" t="s">
        <v>13</v>
      </c>
      <c r="C95" s="212" t="s">
        <v>119</v>
      </c>
      <c r="D95" s="212" t="s">
        <v>15</v>
      </c>
      <c r="E95" s="212" t="s">
        <v>16</v>
      </c>
      <c r="F95" s="212" t="s">
        <v>16</v>
      </c>
      <c r="G95" s="238">
        <f>G96</f>
        <v>245000</v>
      </c>
    </row>
    <row r="96" spans="1:8" ht="48" customHeight="1">
      <c r="A96" s="115" t="s">
        <v>120</v>
      </c>
      <c r="B96" s="227" t="s">
        <v>13</v>
      </c>
      <c r="C96" s="227" t="s">
        <v>119</v>
      </c>
      <c r="D96" s="227" t="s">
        <v>15</v>
      </c>
      <c r="E96" s="227" t="s">
        <v>16</v>
      </c>
      <c r="F96" s="227" t="s">
        <v>16</v>
      </c>
      <c r="G96" s="236">
        <f>G97</f>
        <v>245000</v>
      </c>
    </row>
    <row r="97" spans="1:7" ht="24">
      <c r="A97" s="214" t="s">
        <v>121</v>
      </c>
      <c r="B97" s="215" t="s">
        <v>13</v>
      </c>
      <c r="C97" s="215" t="s">
        <v>119</v>
      </c>
      <c r="D97" s="215" t="s">
        <v>15</v>
      </c>
      <c r="E97" s="215" t="s">
        <v>16</v>
      </c>
      <c r="F97" s="215" t="s">
        <v>16</v>
      </c>
      <c r="G97" s="239">
        <f>G98+G101+G105</f>
        <v>245000</v>
      </c>
    </row>
    <row r="98" spans="1:7" ht="24">
      <c r="A98" s="205" t="s">
        <v>122</v>
      </c>
      <c r="B98" s="240" t="s">
        <v>13</v>
      </c>
      <c r="C98" s="240" t="s">
        <v>119</v>
      </c>
      <c r="D98" s="240" t="s">
        <v>123</v>
      </c>
      <c r="E98" s="240" t="s">
        <v>16</v>
      </c>
      <c r="F98" s="240" t="s">
        <v>16</v>
      </c>
      <c r="G98" s="241">
        <f>G99</f>
        <v>100000</v>
      </c>
    </row>
    <row r="99" spans="1:7" ht="24">
      <c r="A99" s="214" t="s">
        <v>54</v>
      </c>
      <c r="B99" s="215" t="s">
        <v>13</v>
      </c>
      <c r="C99" s="215" t="s">
        <v>119</v>
      </c>
      <c r="D99" s="215" t="s">
        <v>123</v>
      </c>
      <c r="E99" s="215" t="s">
        <v>55</v>
      </c>
      <c r="F99" s="215" t="s">
        <v>16</v>
      </c>
      <c r="G99" s="239">
        <f>G100</f>
        <v>100000</v>
      </c>
    </row>
    <row r="100" spans="1:7" ht="15">
      <c r="A100" s="115" t="s">
        <v>62</v>
      </c>
      <c r="B100" s="227" t="s">
        <v>13</v>
      </c>
      <c r="C100" s="227" t="s">
        <v>119</v>
      </c>
      <c r="D100" s="227" t="s">
        <v>123</v>
      </c>
      <c r="E100" s="227" t="s">
        <v>55</v>
      </c>
      <c r="F100" s="227" t="s">
        <v>63</v>
      </c>
      <c r="G100" s="236">
        <v>100000</v>
      </c>
    </row>
    <row r="101" spans="1:7" ht="24">
      <c r="A101" s="205" t="s">
        <v>124</v>
      </c>
      <c r="B101" s="240" t="s">
        <v>13</v>
      </c>
      <c r="C101" s="240" t="s">
        <v>119</v>
      </c>
      <c r="D101" s="240" t="s">
        <v>125</v>
      </c>
      <c r="E101" s="240" t="s">
        <v>16</v>
      </c>
      <c r="F101" s="240" t="s">
        <v>16</v>
      </c>
      <c r="G101" s="252">
        <f>G102</f>
        <v>115000</v>
      </c>
    </row>
    <row r="102" spans="1:7" ht="24">
      <c r="A102" s="214" t="s">
        <v>54</v>
      </c>
      <c r="B102" s="215" t="s">
        <v>13</v>
      </c>
      <c r="C102" s="215" t="s">
        <v>119</v>
      </c>
      <c r="D102" s="215" t="s">
        <v>125</v>
      </c>
      <c r="E102" s="215" t="s">
        <v>55</v>
      </c>
      <c r="F102" s="215" t="s">
        <v>16</v>
      </c>
      <c r="G102" s="230">
        <f>G103+G104</f>
        <v>115000</v>
      </c>
    </row>
    <row r="103" spans="1:7" ht="24">
      <c r="A103" s="115" t="s">
        <v>126</v>
      </c>
      <c r="B103" s="227" t="s">
        <v>13</v>
      </c>
      <c r="C103" s="227" t="s">
        <v>119</v>
      </c>
      <c r="D103" s="227" t="s">
        <v>125</v>
      </c>
      <c r="E103" s="227" t="s">
        <v>55</v>
      </c>
      <c r="F103" s="227" t="s">
        <v>63</v>
      </c>
      <c r="G103" s="228">
        <v>50000</v>
      </c>
    </row>
    <row r="104" spans="1:7" ht="36">
      <c r="A104" s="115" t="s">
        <v>113</v>
      </c>
      <c r="B104" s="227" t="s">
        <v>13</v>
      </c>
      <c r="C104" s="227" t="s">
        <v>119</v>
      </c>
      <c r="D104" s="227" t="s">
        <v>125</v>
      </c>
      <c r="E104" s="227" t="s">
        <v>55</v>
      </c>
      <c r="F104" s="227" t="s">
        <v>65</v>
      </c>
      <c r="G104" s="228">
        <v>65000</v>
      </c>
    </row>
    <row r="105" spans="1:7" ht="24">
      <c r="A105" s="205" t="s">
        <v>127</v>
      </c>
      <c r="B105" s="240" t="s">
        <v>13</v>
      </c>
      <c r="C105" s="240" t="s">
        <v>119</v>
      </c>
      <c r="D105" s="240" t="s">
        <v>128</v>
      </c>
      <c r="E105" s="240" t="s">
        <v>16</v>
      </c>
      <c r="F105" s="240" t="s">
        <v>16</v>
      </c>
      <c r="G105" s="241">
        <f>G106</f>
        <v>30000</v>
      </c>
    </row>
    <row r="106" spans="1:7" ht="24">
      <c r="A106" s="214" t="s">
        <v>54</v>
      </c>
      <c r="B106" s="215" t="s">
        <v>13</v>
      </c>
      <c r="C106" s="215" t="s">
        <v>119</v>
      </c>
      <c r="D106" s="215" t="s">
        <v>128</v>
      </c>
      <c r="E106" s="215" t="s">
        <v>55</v>
      </c>
      <c r="F106" s="215" t="s">
        <v>16</v>
      </c>
      <c r="G106" s="239">
        <f>G107</f>
        <v>30000</v>
      </c>
    </row>
    <row r="107" spans="1:7" ht="15">
      <c r="A107" s="115" t="s">
        <v>62</v>
      </c>
      <c r="B107" s="116" t="s">
        <v>13</v>
      </c>
      <c r="C107" s="116" t="s">
        <v>119</v>
      </c>
      <c r="D107" s="116" t="s">
        <v>128</v>
      </c>
      <c r="E107" s="116" t="s">
        <v>55</v>
      </c>
      <c r="F107" s="116" t="s">
        <v>63</v>
      </c>
      <c r="G107" s="242">
        <v>30000</v>
      </c>
    </row>
    <row r="108" spans="1:7" hidden="1">
      <c r="A108" s="208" t="s">
        <v>129</v>
      </c>
      <c r="B108" s="209" t="s">
        <v>13</v>
      </c>
      <c r="C108" s="209" t="s">
        <v>130</v>
      </c>
      <c r="D108" s="209"/>
      <c r="E108" s="209"/>
      <c r="F108" s="209"/>
      <c r="G108" s="210">
        <f>G109</f>
        <v>0</v>
      </c>
    </row>
    <row r="109" spans="1:7" hidden="1">
      <c r="A109" s="205" t="s">
        <v>131</v>
      </c>
      <c r="B109" s="206" t="s">
        <v>13</v>
      </c>
      <c r="C109" s="206" t="s">
        <v>132</v>
      </c>
      <c r="D109" s="206"/>
      <c r="E109" s="206"/>
      <c r="F109" s="206"/>
      <c r="G109" s="253">
        <v>0</v>
      </c>
    </row>
    <row r="110" spans="1:7" ht="24" hidden="1">
      <c r="A110" s="211" t="s">
        <v>133</v>
      </c>
      <c r="B110" s="212" t="s">
        <v>13</v>
      </c>
      <c r="C110" s="212" t="s">
        <v>132</v>
      </c>
      <c r="D110" s="212" t="s">
        <v>15</v>
      </c>
      <c r="E110" s="212" t="s">
        <v>16</v>
      </c>
      <c r="F110" s="212" t="s">
        <v>16</v>
      </c>
      <c r="G110" s="238">
        <v>0</v>
      </c>
    </row>
    <row r="111" spans="1:7" ht="36.75" hidden="1">
      <c r="A111" s="254" t="s">
        <v>134</v>
      </c>
      <c r="B111" s="219" t="s">
        <v>13</v>
      </c>
      <c r="C111" s="219" t="s">
        <v>132</v>
      </c>
      <c r="D111" s="219" t="s">
        <v>135</v>
      </c>
      <c r="E111" s="219" t="s">
        <v>16</v>
      </c>
      <c r="F111" s="219" t="s">
        <v>16</v>
      </c>
      <c r="G111" s="239">
        <v>0</v>
      </c>
    </row>
    <row r="112" spans="1:7" ht="28.5" hidden="1">
      <c r="A112" s="255" t="s">
        <v>136</v>
      </c>
      <c r="B112" s="256" t="s">
        <v>13</v>
      </c>
      <c r="C112" s="219" t="s">
        <v>132</v>
      </c>
      <c r="D112" s="219" t="s">
        <v>137</v>
      </c>
      <c r="E112" s="219" t="s">
        <v>16</v>
      </c>
      <c r="F112" s="219" t="s">
        <v>16</v>
      </c>
      <c r="G112" s="239">
        <v>0</v>
      </c>
    </row>
    <row r="113" spans="1:7" ht="29.25" hidden="1">
      <c r="A113" s="233" t="s">
        <v>99</v>
      </c>
      <c r="B113" s="257" t="s">
        <v>13</v>
      </c>
      <c r="C113" s="219" t="s">
        <v>132</v>
      </c>
      <c r="D113" s="219" t="s">
        <v>137</v>
      </c>
      <c r="E113" s="219" t="s">
        <v>47</v>
      </c>
      <c r="F113" s="219" t="s">
        <v>16</v>
      </c>
      <c r="G113" s="239">
        <v>0</v>
      </c>
    </row>
    <row r="114" spans="1:7" ht="31.9" hidden="1" customHeight="1">
      <c r="A114" s="233" t="s">
        <v>100</v>
      </c>
      <c r="B114" s="257" t="s">
        <v>13</v>
      </c>
      <c r="C114" s="219" t="s">
        <v>132</v>
      </c>
      <c r="D114" s="219" t="s">
        <v>137</v>
      </c>
      <c r="E114" s="219" t="s">
        <v>49</v>
      </c>
      <c r="F114" s="219" t="s">
        <v>16</v>
      </c>
      <c r="G114" s="239">
        <v>0</v>
      </c>
    </row>
    <row r="115" spans="1:7" ht="36" hidden="1">
      <c r="A115" s="214" t="s">
        <v>138</v>
      </c>
      <c r="B115" s="215" t="s">
        <v>13</v>
      </c>
      <c r="C115" s="215" t="s">
        <v>132</v>
      </c>
      <c r="D115" s="215" t="s">
        <v>139</v>
      </c>
      <c r="E115" s="215" t="s">
        <v>55</v>
      </c>
      <c r="F115" s="215" t="s">
        <v>16</v>
      </c>
      <c r="G115" s="239">
        <v>0</v>
      </c>
    </row>
    <row r="116" spans="1:7" ht="24" hidden="1">
      <c r="A116" s="214" t="s">
        <v>54</v>
      </c>
      <c r="B116" s="215" t="s">
        <v>13</v>
      </c>
      <c r="C116" s="215" t="s">
        <v>132</v>
      </c>
      <c r="D116" s="215" t="s">
        <v>139</v>
      </c>
      <c r="E116" s="215" t="s">
        <v>55</v>
      </c>
      <c r="F116" s="215" t="s">
        <v>16</v>
      </c>
      <c r="G116" s="239">
        <v>0</v>
      </c>
    </row>
    <row r="117" spans="1:7" ht="15" hidden="1">
      <c r="A117" s="214" t="s">
        <v>62</v>
      </c>
      <c r="B117" s="215" t="s">
        <v>13</v>
      </c>
      <c r="C117" s="215" t="s">
        <v>132</v>
      </c>
      <c r="D117" s="215" t="s">
        <v>139</v>
      </c>
      <c r="E117" s="215" t="s">
        <v>55</v>
      </c>
      <c r="F117" s="215" t="s">
        <v>63</v>
      </c>
      <c r="G117" s="239">
        <v>0</v>
      </c>
    </row>
    <row r="118" spans="1:7">
      <c r="A118" s="304" t="s">
        <v>140</v>
      </c>
      <c r="B118" s="209" t="s">
        <v>13</v>
      </c>
      <c r="C118" s="209" t="s">
        <v>141</v>
      </c>
      <c r="D118" s="209"/>
      <c r="E118" s="209"/>
      <c r="F118" s="209"/>
      <c r="G118" s="210">
        <f>G119+G124</f>
        <v>3965420</v>
      </c>
    </row>
    <row r="119" spans="1:7">
      <c r="A119" s="211" t="s">
        <v>142</v>
      </c>
      <c r="B119" s="212" t="s">
        <v>13</v>
      </c>
      <c r="C119" s="212" t="s">
        <v>143</v>
      </c>
      <c r="D119" s="212" t="s">
        <v>15</v>
      </c>
      <c r="E119" s="212" t="s">
        <v>16</v>
      </c>
      <c r="F119" s="212" t="s">
        <v>16</v>
      </c>
      <c r="G119" s="305">
        <f>G120</f>
        <v>100000</v>
      </c>
    </row>
    <row r="120" spans="1:7">
      <c r="A120" s="323" t="s">
        <v>144</v>
      </c>
      <c r="B120" s="324" t="s">
        <v>13</v>
      </c>
      <c r="C120" s="324" t="s">
        <v>143</v>
      </c>
      <c r="D120" s="324" t="s">
        <v>145</v>
      </c>
      <c r="E120" s="324" t="s">
        <v>16</v>
      </c>
      <c r="F120" s="324" t="s">
        <v>16</v>
      </c>
      <c r="G120" s="325">
        <f>G121</f>
        <v>100000</v>
      </c>
    </row>
    <row r="121" spans="1:7" ht="43.5">
      <c r="A121" s="326" t="s">
        <v>100</v>
      </c>
      <c r="B121" s="327" t="s">
        <v>13</v>
      </c>
      <c r="C121" s="327" t="s">
        <v>143</v>
      </c>
      <c r="D121" s="327" t="s">
        <v>145</v>
      </c>
      <c r="E121" s="327" t="s">
        <v>49</v>
      </c>
      <c r="F121" s="327" t="s">
        <v>16</v>
      </c>
      <c r="G121" s="328">
        <f>G122</f>
        <v>100000</v>
      </c>
    </row>
    <row r="122" spans="1:7" ht="24">
      <c r="A122" s="329" t="s">
        <v>54</v>
      </c>
      <c r="B122" s="327" t="s">
        <v>13</v>
      </c>
      <c r="C122" s="327" t="s">
        <v>143</v>
      </c>
      <c r="D122" s="327" t="s">
        <v>145</v>
      </c>
      <c r="E122" s="327" t="s">
        <v>55</v>
      </c>
      <c r="F122" s="327" t="s">
        <v>16</v>
      </c>
      <c r="G122" s="328">
        <f>G123</f>
        <v>100000</v>
      </c>
    </row>
    <row r="123" spans="1:7" s="2" customFormat="1" ht="15">
      <c r="A123" s="330" t="s">
        <v>58</v>
      </c>
      <c r="B123" s="331" t="s">
        <v>13</v>
      </c>
      <c r="C123" s="331" t="s">
        <v>143</v>
      </c>
      <c r="D123" s="331" t="s">
        <v>145</v>
      </c>
      <c r="E123" s="331" t="s">
        <v>55</v>
      </c>
      <c r="F123" s="331" t="s">
        <v>59</v>
      </c>
      <c r="G123" s="332">
        <v>100000</v>
      </c>
    </row>
    <row r="124" spans="1:7" ht="29.45" customHeight="1">
      <c r="A124" s="211" t="s">
        <v>146</v>
      </c>
      <c r="B124" s="212" t="s">
        <v>13</v>
      </c>
      <c r="C124" s="212" t="s">
        <v>147</v>
      </c>
      <c r="D124" s="212"/>
      <c r="E124" s="212"/>
      <c r="F124" s="212"/>
      <c r="G124" s="238">
        <f>G125</f>
        <v>3865420</v>
      </c>
    </row>
    <row r="125" spans="1:7" ht="24">
      <c r="A125" s="214" t="s">
        <v>148</v>
      </c>
      <c r="B125" s="219" t="s">
        <v>13</v>
      </c>
      <c r="C125" s="219" t="s">
        <v>147</v>
      </c>
      <c r="D125" s="219" t="s">
        <v>15</v>
      </c>
      <c r="E125" s="219" t="s">
        <v>16</v>
      </c>
      <c r="F125" s="219" t="s">
        <v>16</v>
      </c>
      <c r="G125" s="258">
        <f>G126</f>
        <v>3865420</v>
      </c>
    </row>
    <row r="126" spans="1:7" ht="36">
      <c r="A126" s="214" t="s">
        <v>149</v>
      </c>
      <c r="B126" s="219" t="s">
        <v>13</v>
      </c>
      <c r="C126" s="219" t="s">
        <v>147</v>
      </c>
      <c r="D126" s="219" t="s">
        <v>15</v>
      </c>
      <c r="E126" s="219" t="s">
        <v>16</v>
      </c>
      <c r="F126" s="219" t="s">
        <v>16</v>
      </c>
      <c r="G126" s="258">
        <f>G127+G132+G138+G147+G153+G165+G170+G175+G159</f>
        <v>3865420</v>
      </c>
    </row>
    <row r="127" spans="1:7" ht="24">
      <c r="A127" s="205" t="s">
        <v>150</v>
      </c>
      <c r="B127" s="240" t="s">
        <v>13</v>
      </c>
      <c r="C127" s="240" t="s">
        <v>147</v>
      </c>
      <c r="D127" s="240" t="s">
        <v>151</v>
      </c>
      <c r="E127" s="240" t="s">
        <v>16</v>
      </c>
      <c r="F127" s="240" t="s">
        <v>16</v>
      </c>
      <c r="G127" s="241">
        <f>G128</f>
        <v>250000</v>
      </c>
    </row>
    <row r="128" spans="1:7" ht="29.25">
      <c r="A128" s="233" t="s">
        <v>99</v>
      </c>
      <c r="B128" s="215" t="s">
        <v>13</v>
      </c>
      <c r="C128" s="215" t="s">
        <v>147</v>
      </c>
      <c r="D128" s="215" t="s">
        <v>151</v>
      </c>
      <c r="E128" s="215" t="s">
        <v>47</v>
      </c>
      <c r="F128" s="215" t="s">
        <v>16</v>
      </c>
      <c r="G128" s="239">
        <f>G129</f>
        <v>250000</v>
      </c>
    </row>
    <row r="129" spans="1:7" ht="48" customHeight="1">
      <c r="A129" s="233" t="s">
        <v>100</v>
      </c>
      <c r="B129" s="215" t="s">
        <v>13</v>
      </c>
      <c r="C129" s="215" t="s">
        <v>147</v>
      </c>
      <c r="D129" s="215" t="s">
        <v>151</v>
      </c>
      <c r="E129" s="215" t="s">
        <v>49</v>
      </c>
      <c r="F129" s="215" t="s">
        <v>16</v>
      </c>
      <c r="G129" s="239">
        <f>G130</f>
        <v>250000</v>
      </c>
    </row>
    <row r="130" spans="1:7" ht="24">
      <c r="A130" s="214" t="s">
        <v>54</v>
      </c>
      <c r="B130" s="215" t="s">
        <v>13</v>
      </c>
      <c r="C130" s="215" t="s">
        <v>147</v>
      </c>
      <c r="D130" s="215" t="s">
        <v>151</v>
      </c>
      <c r="E130" s="215" t="s">
        <v>55</v>
      </c>
      <c r="F130" s="215" t="s">
        <v>16</v>
      </c>
      <c r="G130" s="239">
        <f>G131</f>
        <v>250000</v>
      </c>
    </row>
    <row r="131" spans="1:7" s="2" customFormat="1" ht="15">
      <c r="A131" s="115" t="s">
        <v>58</v>
      </c>
      <c r="B131" s="116" t="s">
        <v>13</v>
      </c>
      <c r="C131" s="116" t="s">
        <v>147</v>
      </c>
      <c r="D131" s="116" t="s">
        <v>151</v>
      </c>
      <c r="E131" s="116" t="s">
        <v>55</v>
      </c>
      <c r="F131" s="116" t="s">
        <v>59</v>
      </c>
      <c r="G131" s="242">
        <v>250000</v>
      </c>
    </row>
    <row r="132" spans="1:7">
      <c r="A132" s="205" t="s">
        <v>152</v>
      </c>
      <c r="B132" s="240" t="s">
        <v>13</v>
      </c>
      <c r="C132" s="240" t="s">
        <v>147</v>
      </c>
      <c r="D132" s="240" t="s">
        <v>153</v>
      </c>
      <c r="E132" s="240" t="s">
        <v>16</v>
      </c>
      <c r="F132" s="240" t="s">
        <v>16</v>
      </c>
      <c r="G132" s="241">
        <f>G135</f>
        <v>140000</v>
      </c>
    </row>
    <row r="133" spans="1:7" ht="29.25">
      <c r="A133" s="233" t="s">
        <v>99</v>
      </c>
      <c r="B133" s="215" t="s">
        <v>13</v>
      </c>
      <c r="C133" s="215" t="s">
        <v>147</v>
      </c>
      <c r="D133" s="215" t="s">
        <v>153</v>
      </c>
      <c r="E133" s="215" t="s">
        <v>47</v>
      </c>
      <c r="F133" s="215" t="s">
        <v>16</v>
      </c>
      <c r="G133" s="239">
        <f>G134</f>
        <v>140000</v>
      </c>
    </row>
    <row r="134" spans="1:7" ht="43.5">
      <c r="A134" s="233" t="s">
        <v>100</v>
      </c>
      <c r="B134" s="215" t="s">
        <v>13</v>
      </c>
      <c r="C134" s="215" t="s">
        <v>147</v>
      </c>
      <c r="D134" s="215" t="s">
        <v>153</v>
      </c>
      <c r="E134" s="215" t="s">
        <v>49</v>
      </c>
      <c r="F134" s="215" t="s">
        <v>16</v>
      </c>
      <c r="G134" s="239">
        <f>G135</f>
        <v>140000</v>
      </c>
    </row>
    <row r="135" spans="1:7" ht="24">
      <c r="A135" s="214" t="s">
        <v>54</v>
      </c>
      <c r="B135" s="215" t="s">
        <v>13</v>
      </c>
      <c r="C135" s="215" t="s">
        <v>147</v>
      </c>
      <c r="D135" s="215" t="s">
        <v>153</v>
      </c>
      <c r="E135" s="215" t="s">
        <v>55</v>
      </c>
      <c r="F135" s="215" t="s">
        <v>16</v>
      </c>
      <c r="G135" s="239">
        <f>G136+G137</f>
        <v>140000</v>
      </c>
    </row>
    <row r="136" spans="1:7" s="2" customFormat="1" ht="15">
      <c r="A136" s="115" t="s">
        <v>60</v>
      </c>
      <c r="B136" s="116" t="s">
        <v>13</v>
      </c>
      <c r="C136" s="116" t="s">
        <v>147</v>
      </c>
      <c r="D136" s="116" t="s">
        <v>153</v>
      </c>
      <c r="E136" s="116" t="s">
        <v>55</v>
      </c>
      <c r="F136" s="116" t="s">
        <v>61</v>
      </c>
      <c r="G136" s="242">
        <v>60000</v>
      </c>
    </row>
    <row r="137" spans="1:7" s="2" customFormat="1" ht="15">
      <c r="A137" s="115" t="s">
        <v>66</v>
      </c>
      <c r="B137" s="116" t="s">
        <v>13</v>
      </c>
      <c r="C137" s="116" t="s">
        <v>147</v>
      </c>
      <c r="D137" s="116" t="s">
        <v>153</v>
      </c>
      <c r="E137" s="116" t="s">
        <v>55</v>
      </c>
      <c r="F137" s="116" t="s">
        <v>67</v>
      </c>
      <c r="G137" s="242">
        <v>80000</v>
      </c>
    </row>
    <row r="138" spans="1:7" ht="24">
      <c r="A138" s="205" t="s">
        <v>154</v>
      </c>
      <c r="B138" s="240" t="s">
        <v>13</v>
      </c>
      <c r="C138" s="240" t="s">
        <v>147</v>
      </c>
      <c r="D138" s="240" t="s">
        <v>155</v>
      </c>
      <c r="E138" s="240" t="s">
        <v>16</v>
      </c>
      <c r="F138" s="240" t="s">
        <v>16</v>
      </c>
      <c r="G138" s="241">
        <f>G141</f>
        <v>767000</v>
      </c>
    </row>
    <row r="139" spans="1:7" ht="29.25">
      <c r="A139" s="233" t="s">
        <v>99</v>
      </c>
      <c r="B139" s="215" t="s">
        <v>13</v>
      </c>
      <c r="C139" s="215" t="s">
        <v>147</v>
      </c>
      <c r="D139" s="215" t="s">
        <v>155</v>
      </c>
      <c r="E139" s="215" t="s">
        <v>47</v>
      </c>
      <c r="F139" s="215" t="s">
        <v>16</v>
      </c>
      <c r="G139" s="239">
        <f>G140</f>
        <v>767000</v>
      </c>
    </row>
    <row r="140" spans="1:7" ht="43.5">
      <c r="A140" s="233" t="s">
        <v>100</v>
      </c>
      <c r="B140" s="215" t="s">
        <v>13</v>
      </c>
      <c r="C140" s="215" t="s">
        <v>147</v>
      </c>
      <c r="D140" s="215" t="s">
        <v>155</v>
      </c>
      <c r="E140" s="215" t="s">
        <v>49</v>
      </c>
      <c r="F140" s="215" t="s">
        <v>16</v>
      </c>
      <c r="G140" s="239">
        <f>G141</f>
        <v>767000</v>
      </c>
    </row>
    <row r="141" spans="1:7" ht="24">
      <c r="A141" s="214" t="s">
        <v>54</v>
      </c>
      <c r="B141" s="215" t="s">
        <v>13</v>
      </c>
      <c r="C141" s="215" t="s">
        <v>147</v>
      </c>
      <c r="D141" s="215" t="s">
        <v>155</v>
      </c>
      <c r="E141" s="215" t="s">
        <v>55</v>
      </c>
      <c r="F141" s="215" t="s">
        <v>16</v>
      </c>
      <c r="G141" s="239">
        <f>G142+G143+G144+G145+G146</f>
        <v>767000</v>
      </c>
    </row>
    <row r="142" spans="1:7" ht="15">
      <c r="A142" s="214" t="s">
        <v>156</v>
      </c>
      <c r="B142" s="215" t="s">
        <v>13</v>
      </c>
      <c r="C142" s="215" t="s">
        <v>147</v>
      </c>
      <c r="D142" s="215" t="s">
        <v>155</v>
      </c>
      <c r="E142" s="215" t="s">
        <v>55</v>
      </c>
      <c r="F142" s="215" t="s">
        <v>57</v>
      </c>
      <c r="G142" s="259">
        <v>156000</v>
      </c>
    </row>
    <row r="143" spans="1:7" ht="15">
      <c r="A143" s="115" t="s">
        <v>60</v>
      </c>
      <c r="B143" s="116" t="s">
        <v>13</v>
      </c>
      <c r="C143" s="116" t="s">
        <v>147</v>
      </c>
      <c r="D143" s="116" t="s">
        <v>155</v>
      </c>
      <c r="E143" s="116" t="s">
        <v>55</v>
      </c>
      <c r="F143" s="116" t="s">
        <v>61</v>
      </c>
      <c r="G143" s="248">
        <v>100000</v>
      </c>
    </row>
    <row r="144" spans="1:7" ht="15">
      <c r="A144" s="115" t="s">
        <v>62</v>
      </c>
      <c r="B144" s="116" t="s">
        <v>13</v>
      </c>
      <c r="C144" s="116" t="s">
        <v>147</v>
      </c>
      <c r="D144" s="116" t="s">
        <v>155</v>
      </c>
      <c r="E144" s="116" t="s">
        <v>55</v>
      </c>
      <c r="F144" s="116" t="s">
        <v>63</v>
      </c>
      <c r="G144" s="248">
        <v>381000</v>
      </c>
    </row>
    <row r="145" spans="1:7" ht="15">
      <c r="A145" s="115" t="s">
        <v>157</v>
      </c>
      <c r="B145" s="116" t="s">
        <v>13</v>
      </c>
      <c r="C145" s="116" t="s">
        <v>147</v>
      </c>
      <c r="D145" s="116" t="s">
        <v>155</v>
      </c>
      <c r="E145" s="116" t="s">
        <v>55</v>
      </c>
      <c r="F145" s="116" t="s">
        <v>65</v>
      </c>
      <c r="G145" s="248">
        <v>80000</v>
      </c>
    </row>
    <row r="146" spans="1:7" ht="15">
      <c r="A146" s="115" t="s">
        <v>66</v>
      </c>
      <c r="B146" s="116" t="s">
        <v>13</v>
      </c>
      <c r="C146" s="116" t="s">
        <v>147</v>
      </c>
      <c r="D146" s="116" t="s">
        <v>155</v>
      </c>
      <c r="E146" s="116" t="s">
        <v>55</v>
      </c>
      <c r="F146" s="116" t="s">
        <v>67</v>
      </c>
      <c r="G146" s="248">
        <v>50000</v>
      </c>
    </row>
    <row r="147" spans="1:7" ht="24">
      <c r="A147" s="205" t="s">
        <v>158</v>
      </c>
      <c r="B147" s="240" t="s">
        <v>13</v>
      </c>
      <c r="C147" s="240" t="s">
        <v>147</v>
      </c>
      <c r="D147" s="240" t="s">
        <v>159</v>
      </c>
      <c r="E147" s="240" t="s">
        <v>16</v>
      </c>
      <c r="F147" s="240" t="s">
        <v>16</v>
      </c>
      <c r="G147" s="241">
        <f>G150</f>
        <v>200000</v>
      </c>
    </row>
    <row r="148" spans="1:7" ht="29.25">
      <c r="A148" s="233" t="s">
        <v>99</v>
      </c>
      <c r="B148" s="215" t="s">
        <v>13</v>
      </c>
      <c r="C148" s="215" t="s">
        <v>147</v>
      </c>
      <c r="D148" s="215" t="s">
        <v>159</v>
      </c>
      <c r="E148" s="215" t="s">
        <v>47</v>
      </c>
      <c r="F148" s="215" t="s">
        <v>16</v>
      </c>
      <c r="G148" s="239">
        <f>G149</f>
        <v>200000</v>
      </c>
    </row>
    <row r="149" spans="1:7" ht="43.5">
      <c r="A149" s="233" t="s">
        <v>100</v>
      </c>
      <c r="B149" s="215" t="s">
        <v>13</v>
      </c>
      <c r="C149" s="215" t="s">
        <v>147</v>
      </c>
      <c r="D149" s="215" t="s">
        <v>159</v>
      </c>
      <c r="E149" s="215" t="s">
        <v>49</v>
      </c>
      <c r="F149" s="215" t="s">
        <v>16</v>
      </c>
      <c r="G149" s="239">
        <f>G150</f>
        <v>200000</v>
      </c>
    </row>
    <row r="150" spans="1:7" ht="24">
      <c r="A150" s="214" t="s">
        <v>54</v>
      </c>
      <c r="B150" s="215" t="s">
        <v>13</v>
      </c>
      <c r="C150" s="215" t="s">
        <v>147</v>
      </c>
      <c r="D150" s="215" t="s">
        <v>159</v>
      </c>
      <c r="E150" s="215" t="s">
        <v>55</v>
      </c>
      <c r="F150" s="215" t="s">
        <v>16</v>
      </c>
      <c r="G150" s="239">
        <f>G151+G152</f>
        <v>200000</v>
      </c>
    </row>
    <row r="151" spans="1:7" ht="15">
      <c r="A151" s="115" t="s">
        <v>60</v>
      </c>
      <c r="B151" s="116" t="s">
        <v>13</v>
      </c>
      <c r="C151" s="116" t="s">
        <v>147</v>
      </c>
      <c r="D151" s="116" t="s">
        <v>159</v>
      </c>
      <c r="E151" s="116" t="s">
        <v>55</v>
      </c>
      <c r="F151" s="116" t="s">
        <v>61</v>
      </c>
      <c r="G151" s="248">
        <v>50000</v>
      </c>
    </row>
    <row r="152" spans="1:7" ht="24">
      <c r="A152" s="115" t="s">
        <v>54</v>
      </c>
      <c r="B152" s="116" t="s">
        <v>13</v>
      </c>
      <c r="C152" s="116" t="s">
        <v>147</v>
      </c>
      <c r="D152" s="116" t="s">
        <v>159</v>
      </c>
      <c r="E152" s="116" t="s">
        <v>55</v>
      </c>
      <c r="F152" s="116" t="s">
        <v>65</v>
      </c>
      <c r="G152" s="248">
        <v>150000</v>
      </c>
    </row>
    <row r="153" spans="1:7">
      <c r="A153" s="205" t="s">
        <v>160</v>
      </c>
      <c r="B153" s="240" t="s">
        <v>13</v>
      </c>
      <c r="C153" s="240" t="s">
        <v>147</v>
      </c>
      <c r="D153" s="240" t="s">
        <v>161</v>
      </c>
      <c r="E153" s="240" t="s">
        <v>16</v>
      </c>
      <c r="F153" s="240" t="s">
        <v>16</v>
      </c>
      <c r="G153" s="241">
        <f>G156</f>
        <v>410000</v>
      </c>
    </row>
    <row r="154" spans="1:7" ht="29.25">
      <c r="A154" s="233" t="s">
        <v>99</v>
      </c>
      <c r="B154" s="215" t="s">
        <v>13</v>
      </c>
      <c r="C154" s="215" t="s">
        <v>147</v>
      </c>
      <c r="D154" s="215" t="s">
        <v>161</v>
      </c>
      <c r="E154" s="215" t="s">
        <v>47</v>
      </c>
      <c r="F154" s="215" t="s">
        <v>16</v>
      </c>
      <c r="G154" s="239">
        <f>G155</f>
        <v>410000</v>
      </c>
    </row>
    <row r="155" spans="1:7" ht="43.5">
      <c r="A155" s="233" t="s">
        <v>100</v>
      </c>
      <c r="B155" s="215" t="s">
        <v>13</v>
      </c>
      <c r="C155" s="215" t="s">
        <v>147</v>
      </c>
      <c r="D155" s="215" t="s">
        <v>161</v>
      </c>
      <c r="E155" s="215" t="s">
        <v>49</v>
      </c>
      <c r="F155" s="215" t="s">
        <v>16</v>
      </c>
      <c r="G155" s="239">
        <f>G156</f>
        <v>410000</v>
      </c>
    </row>
    <row r="156" spans="1:7" ht="24">
      <c r="A156" s="214" t="s">
        <v>54</v>
      </c>
      <c r="B156" s="215" t="s">
        <v>13</v>
      </c>
      <c r="C156" s="215" t="s">
        <v>147</v>
      </c>
      <c r="D156" s="215" t="s">
        <v>161</v>
      </c>
      <c r="E156" s="215" t="s">
        <v>55</v>
      </c>
      <c r="F156" s="215" t="s">
        <v>16</v>
      </c>
      <c r="G156" s="239">
        <f>G157+G158</f>
        <v>410000</v>
      </c>
    </row>
    <row r="157" spans="1:7" ht="15">
      <c r="A157" s="115" t="s">
        <v>60</v>
      </c>
      <c r="B157" s="116" t="s">
        <v>13</v>
      </c>
      <c r="C157" s="116" t="s">
        <v>147</v>
      </c>
      <c r="D157" s="116" t="s">
        <v>161</v>
      </c>
      <c r="E157" s="116" t="s">
        <v>55</v>
      </c>
      <c r="F157" s="116" t="s">
        <v>61</v>
      </c>
      <c r="G157" s="248">
        <v>30000</v>
      </c>
    </row>
    <row r="158" spans="1:7" ht="15">
      <c r="A158" s="115" t="s">
        <v>162</v>
      </c>
      <c r="B158" s="116" t="s">
        <v>13</v>
      </c>
      <c r="C158" s="116" t="s">
        <v>147</v>
      </c>
      <c r="D158" s="116" t="s">
        <v>161</v>
      </c>
      <c r="E158" s="116" t="s">
        <v>55</v>
      </c>
      <c r="F158" s="116" t="s">
        <v>63</v>
      </c>
      <c r="G158" s="248">
        <v>380000</v>
      </c>
    </row>
    <row r="159" spans="1:7">
      <c r="A159" s="205" t="s">
        <v>163</v>
      </c>
      <c r="B159" s="240" t="s">
        <v>13</v>
      </c>
      <c r="C159" s="240" t="s">
        <v>147</v>
      </c>
      <c r="D159" s="206" t="s">
        <v>164</v>
      </c>
      <c r="E159" s="240" t="s">
        <v>16</v>
      </c>
      <c r="F159" s="240" t="s">
        <v>16</v>
      </c>
      <c r="G159" s="241">
        <f>G162</f>
        <v>300000</v>
      </c>
    </row>
    <row r="160" spans="1:7" ht="29.25">
      <c r="A160" s="233" t="s">
        <v>99</v>
      </c>
      <c r="B160" s="215" t="s">
        <v>13</v>
      </c>
      <c r="C160" s="215" t="s">
        <v>147</v>
      </c>
      <c r="D160" s="219" t="s">
        <v>164</v>
      </c>
      <c r="E160" s="215" t="s">
        <v>47</v>
      </c>
      <c r="F160" s="215" t="s">
        <v>16</v>
      </c>
      <c r="G160" s="239">
        <f>G161</f>
        <v>300000</v>
      </c>
    </row>
    <row r="161" spans="1:7" ht="43.5">
      <c r="A161" s="233" t="s">
        <v>100</v>
      </c>
      <c r="B161" s="215" t="s">
        <v>13</v>
      </c>
      <c r="C161" s="215" t="s">
        <v>147</v>
      </c>
      <c r="D161" s="219" t="s">
        <v>164</v>
      </c>
      <c r="E161" s="215" t="s">
        <v>49</v>
      </c>
      <c r="F161" s="215" t="s">
        <v>16</v>
      </c>
      <c r="G161" s="239">
        <f>G162</f>
        <v>300000</v>
      </c>
    </row>
    <row r="162" spans="1:7" ht="24">
      <c r="A162" s="214" t="s">
        <v>54</v>
      </c>
      <c r="B162" s="215" t="s">
        <v>13</v>
      </c>
      <c r="C162" s="215" t="s">
        <v>147</v>
      </c>
      <c r="D162" s="219" t="s">
        <v>164</v>
      </c>
      <c r="E162" s="215" t="s">
        <v>55</v>
      </c>
      <c r="F162" s="215" t="s">
        <v>16</v>
      </c>
      <c r="G162" s="239">
        <f>G163+G164</f>
        <v>300000</v>
      </c>
    </row>
    <row r="163" spans="1:7" ht="15" outlineLevel="1">
      <c r="A163" s="115" t="s">
        <v>60</v>
      </c>
      <c r="B163" s="116" t="s">
        <v>13</v>
      </c>
      <c r="C163" s="116" t="s">
        <v>147</v>
      </c>
      <c r="D163" s="227" t="s">
        <v>164</v>
      </c>
      <c r="E163" s="116" t="s">
        <v>55</v>
      </c>
      <c r="F163" s="116" t="s">
        <v>61</v>
      </c>
      <c r="G163" s="248">
        <v>50000</v>
      </c>
    </row>
    <row r="164" spans="1:7" ht="24" outlineLevel="1">
      <c r="A164" s="115" t="s">
        <v>54</v>
      </c>
      <c r="B164" s="116" t="s">
        <v>13</v>
      </c>
      <c r="C164" s="116" t="s">
        <v>147</v>
      </c>
      <c r="D164" s="227" t="s">
        <v>164</v>
      </c>
      <c r="E164" s="116" t="s">
        <v>55</v>
      </c>
      <c r="F164" s="116" t="s">
        <v>63</v>
      </c>
      <c r="G164" s="248">
        <v>250000</v>
      </c>
    </row>
    <row r="165" spans="1:7" ht="24">
      <c r="A165" s="205" t="s">
        <v>165</v>
      </c>
      <c r="B165" s="240" t="s">
        <v>13</v>
      </c>
      <c r="C165" s="240" t="s">
        <v>147</v>
      </c>
      <c r="D165" s="240" t="s">
        <v>166</v>
      </c>
      <c r="E165" s="240" t="s">
        <v>16</v>
      </c>
      <c r="F165" s="240" t="s">
        <v>16</v>
      </c>
      <c r="G165" s="241">
        <f>G168</f>
        <v>1264212</v>
      </c>
    </row>
    <row r="166" spans="1:7" ht="29.25">
      <c r="A166" s="233" t="s">
        <v>99</v>
      </c>
      <c r="B166" s="215" t="s">
        <v>13</v>
      </c>
      <c r="C166" s="215" t="s">
        <v>147</v>
      </c>
      <c r="D166" s="215" t="s">
        <v>166</v>
      </c>
      <c r="E166" s="215" t="s">
        <v>47</v>
      </c>
      <c r="F166" s="215" t="s">
        <v>16</v>
      </c>
      <c r="G166" s="239">
        <f>G167</f>
        <v>1264212</v>
      </c>
    </row>
    <row r="167" spans="1:7" ht="43.5">
      <c r="A167" s="233" t="s">
        <v>100</v>
      </c>
      <c r="B167" s="215" t="s">
        <v>13</v>
      </c>
      <c r="C167" s="215" t="s">
        <v>147</v>
      </c>
      <c r="D167" s="215" t="s">
        <v>166</v>
      </c>
      <c r="E167" s="215" t="s">
        <v>49</v>
      </c>
      <c r="F167" s="215" t="s">
        <v>16</v>
      </c>
      <c r="G167" s="239">
        <f>G168</f>
        <v>1264212</v>
      </c>
    </row>
    <row r="168" spans="1:7" ht="24">
      <c r="A168" s="115" t="s">
        <v>54</v>
      </c>
      <c r="B168" s="116" t="s">
        <v>13</v>
      </c>
      <c r="C168" s="116" t="s">
        <v>147</v>
      </c>
      <c r="D168" s="116" t="s">
        <v>166</v>
      </c>
      <c r="E168" s="116" t="s">
        <v>55</v>
      </c>
      <c r="F168" s="116" t="s">
        <v>16</v>
      </c>
      <c r="G168" s="242">
        <f>G169</f>
        <v>1264212</v>
      </c>
    </row>
    <row r="169" spans="1:7" ht="15">
      <c r="A169" s="115" t="s">
        <v>162</v>
      </c>
      <c r="B169" s="116" t="s">
        <v>13</v>
      </c>
      <c r="C169" s="116" t="s">
        <v>147</v>
      </c>
      <c r="D169" s="116" t="s">
        <v>166</v>
      </c>
      <c r="E169" s="116" t="s">
        <v>55</v>
      </c>
      <c r="F169" s="116" t="s">
        <v>63</v>
      </c>
      <c r="G169" s="248">
        <v>1264212</v>
      </c>
    </row>
    <row r="170" spans="1:7">
      <c r="A170" s="205" t="s">
        <v>167</v>
      </c>
      <c r="B170" s="240" t="s">
        <v>13</v>
      </c>
      <c r="C170" s="240" t="s">
        <v>147</v>
      </c>
      <c r="D170" s="240" t="s">
        <v>168</v>
      </c>
      <c r="E170" s="240" t="s">
        <v>16</v>
      </c>
      <c r="F170" s="240" t="s">
        <v>16</v>
      </c>
      <c r="G170" s="241">
        <f>G171</f>
        <v>84208</v>
      </c>
    </row>
    <row r="171" spans="1:7" ht="29.25">
      <c r="A171" s="233" t="s">
        <v>99</v>
      </c>
      <c r="B171" s="215" t="s">
        <v>13</v>
      </c>
      <c r="C171" s="215" t="s">
        <v>147</v>
      </c>
      <c r="D171" s="215" t="s">
        <v>168</v>
      </c>
      <c r="E171" s="215" t="s">
        <v>47</v>
      </c>
      <c r="F171" s="215" t="s">
        <v>16</v>
      </c>
      <c r="G171" s="239">
        <f>G172</f>
        <v>84208</v>
      </c>
    </row>
    <row r="172" spans="1:7" ht="43.5">
      <c r="A172" s="233" t="s">
        <v>100</v>
      </c>
      <c r="B172" s="215" t="s">
        <v>13</v>
      </c>
      <c r="C172" s="215" t="s">
        <v>147</v>
      </c>
      <c r="D172" s="215" t="s">
        <v>168</v>
      </c>
      <c r="E172" s="215" t="s">
        <v>49</v>
      </c>
      <c r="F172" s="215" t="s">
        <v>16</v>
      </c>
      <c r="G172" s="239">
        <f>G173</f>
        <v>84208</v>
      </c>
    </row>
    <row r="173" spans="1:7" ht="24">
      <c r="A173" s="214" t="s">
        <v>54</v>
      </c>
      <c r="B173" s="215" t="s">
        <v>13</v>
      </c>
      <c r="C173" s="215" t="s">
        <v>147</v>
      </c>
      <c r="D173" s="215" t="s">
        <v>168</v>
      </c>
      <c r="E173" s="215" t="s">
        <v>55</v>
      </c>
      <c r="F173" s="215" t="s">
        <v>16</v>
      </c>
      <c r="G173" s="239">
        <f>G174</f>
        <v>84208</v>
      </c>
    </row>
    <row r="174" spans="1:7" s="2" customFormat="1" ht="15">
      <c r="A174" s="115" t="s">
        <v>62</v>
      </c>
      <c r="B174" s="116" t="s">
        <v>13</v>
      </c>
      <c r="C174" s="116" t="s">
        <v>147</v>
      </c>
      <c r="D174" s="116" t="s">
        <v>168</v>
      </c>
      <c r="E174" s="116" t="s">
        <v>55</v>
      </c>
      <c r="F174" s="116" t="s">
        <v>63</v>
      </c>
      <c r="G174" s="242">
        <v>84208</v>
      </c>
    </row>
    <row r="175" spans="1:7">
      <c r="A175" s="205" t="s">
        <v>169</v>
      </c>
      <c r="B175" s="240" t="s">
        <v>13</v>
      </c>
      <c r="C175" s="240" t="s">
        <v>147</v>
      </c>
      <c r="D175" s="240" t="s">
        <v>170</v>
      </c>
      <c r="E175" s="240" t="s">
        <v>16</v>
      </c>
      <c r="F175" s="240" t="s">
        <v>16</v>
      </c>
      <c r="G175" s="241">
        <f>G178</f>
        <v>450000</v>
      </c>
    </row>
    <row r="176" spans="1:7" ht="29.25">
      <c r="A176" s="233" t="s">
        <v>99</v>
      </c>
      <c r="B176" s="215" t="s">
        <v>13</v>
      </c>
      <c r="C176" s="215" t="s">
        <v>147</v>
      </c>
      <c r="D176" s="215" t="s">
        <v>170</v>
      </c>
      <c r="E176" s="215" t="s">
        <v>47</v>
      </c>
      <c r="F176" s="215" t="s">
        <v>16</v>
      </c>
      <c r="G176" s="239">
        <f>G177</f>
        <v>450000</v>
      </c>
    </row>
    <row r="177" spans="1:7" ht="43.5">
      <c r="A177" s="233" t="s">
        <v>100</v>
      </c>
      <c r="B177" s="215" t="s">
        <v>13</v>
      </c>
      <c r="C177" s="215" t="s">
        <v>147</v>
      </c>
      <c r="D177" s="215" t="s">
        <v>170</v>
      </c>
      <c r="E177" s="215" t="s">
        <v>49</v>
      </c>
      <c r="F177" s="215" t="s">
        <v>16</v>
      </c>
      <c r="G177" s="239">
        <f>G178</f>
        <v>450000</v>
      </c>
    </row>
    <row r="178" spans="1:7" ht="24">
      <c r="A178" s="214" t="s">
        <v>54</v>
      </c>
      <c r="B178" s="215" t="s">
        <v>13</v>
      </c>
      <c r="C178" s="215" t="s">
        <v>147</v>
      </c>
      <c r="D178" s="215" t="s">
        <v>170</v>
      </c>
      <c r="E178" s="215" t="s">
        <v>55</v>
      </c>
      <c r="F178" s="215" t="s">
        <v>16</v>
      </c>
      <c r="G178" s="239">
        <f>G179+G180</f>
        <v>450000</v>
      </c>
    </row>
    <row r="179" spans="1:7" ht="15" outlineLevel="1">
      <c r="A179" s="115" t="s">
        <v>60</v>
      </c>
      <c r="B179" s="116" t="s">
        <v>13</v>
      </c>
      <c r="C179" s="116" t="s">
        <v>147</v>
      </c>
      <c r="D179" s="116" t="s">
        <v>170</v>
      </c>
      <c r="E179" s="116" t="s">
        <v>55</v>
      </c>
      <c r="F179" s="116" t="s">
        <v>61</v>
      </c>
      <c r="G179" s="248">
        <v>400000</v>
      </c>
    </row>
    <row r="180" spans="1:7" ht="15" outlineLevel="1">
      <c r="A180" s="260" t="s">
        <v>171</v>
      </c>
      <c r="B180" s="116" t="s">
        <v>13</v>
      </c>
      <c r="C180" s="116" t="s">
        <v>147</v>
      </c>
      <c r="D180" s="116" t="s">
        <v>170</v>
      </c>
      <c r="E180" s="116" t="s">
        <v>55</v>
      </c>
      <c r="F180" s="116" t="s">
        <v>67</v>
      </c>
      <c r="G180" s="248">
        <v>50000</v>
      </c>
    </row>
    <row r="181" spans="1:7" ht="24">
      <c r="A181" s="208" t="s">
        <v>172</v>
      </c>
      <c r="B181" s="209" t="s">
        <v>13</v>
      </c>
      <c r="C181" s="209" t="s">
        <v>173</v>
      </c>
      <c r="D181" s="209" t="s">
        <v>15</v>
      </c>
      <c r="E181" s="209" t="s">
        <v>16</v>
      </c>
      <c r="F181" s="209" t="s">
        <v>16</v>
      </c>
      <c r="G181" s="261">
        <f>G184</f>
        <v>25000</v>
      </c>
    </row>
    <row r="182" spans="1:7" ht="36">
      <c r="A182" s="214" t="s">
        <v>23</v>
      </c>
      <c r="B182" s="215" t="s">
        <v>13</v>
      </c>
      <c r="C182" s="215" t="s">
        <v>173</v>
      </c>
      <c r="D182" s="215" t="s">
        <v>15</v>
      </c>
      <c r="E182" s="215" t="s">
        <v>16</v>
      </c>
      <c r="F182" s="215" t="s">
        <v>16</v>
      </c>
      <c r="G182" s="262">
        <f>G183</f>
        <v>25000</v>
      </c>
    </row>
    <row r="183" spans="1:7" ht="36">
      <c r="A183" s="214" t="s">
        <v>174</v>
      </c>
      <c r="B183" s="215" t="s">
        <v>13</v>
      </c>
      <c r="C183" s="215" t="s">
        <v>173</v>
      </c>
      <c r="D183" s="215" t="s">
        <v>15</v>
      </c>
      <c r="E183" s="215" t="s">
        <v>16</v>
      </c>
      <c r="F183" s="215" t="s">
        <v>16</v>
      </c>
      <c r="G183" s="262">
        <f>G184</f>
        <v>25000</v>
      </c>
    </row>
    <row r="184" spans="1:7" ht="24">
      <c r="A184" s="205" t="s">
        <v>175</v>
      </c>
      <c r="B184" s="240" t="s">
        <v>13</v>
      </c>
      <c r="C184" s="240" t="s">
        <v>173</v>
      </c>
      <c r="D184" s="240" t="s">
        <v>85</v>
      </c>
      <c r="E184" s="240" t="s">
        <v>16</v>
      </c>
      <c r="F184" s="240" t="s">
        <v>16</v>
      </c>
      <c r="G184" s="263">
        <v>25000</v>
      </c>
    </row>
    <row r="185" spans="1:7" ht="29.25" outlineLevel="1">
      <c r="A185" s="233" t="s">
        <v>99</v>
      </c>
      <c r="B185" s="215" t="s">
        <v>13</v>
      </c>
      <c r="C185" s="215" t="s">
        <v>173</v>
      </c>
      <c r="D185" s="215" t="s">
        <v>85</v>
      </c>
      <c r="E185" s="215" t="s">
        <v>47</v>
      </c>
      <c r="F185" s="215" t="s">
        <v>16</v>
      </c>
      <c r="G185" s="264">
        <f>G186</f>
        <v>25000</v>
      </c>
    </row>
    <row r="186" spans="1:7" ht="43.5" outlineLevel="1">
      <c r="A186" s="233" t="s">
        <v>100</v>
      </c>
      <c r="B186" s="215" t="s">
        <v>13</v>
      </c>
      <c r="C186" s="215" t="s">
        <v>173</v>
      </c>
      <c r="D186" s="215" t="s">
        <v>85</v>
      </c>
      <c r="E186" s="215" t="s">
        <v>49</v>
      </c>
      <c r="F186" s="215" t="s">
        <v>16</v>
      </c>
      <c r="G186" s="264">
        <f>G187</f>
        <v>25000</v>
      </c>
    </row>
    <row r="187" spans="1:7" ht="24" outlineLevel="1">
      <c r="A187" s="214" t="s">
        <v>54</v>
      </c>
      <c r="B187" s="215" t="s">
        <v>13</v>
      </c>
      <c r="C187" s="215" t="s">
        <v>173</v>
      </c>
      <c r="D187" s="215" t="s">
        <v>85</v>
      </c>
      <c r="E187" s="215" t="s">
        <v>55</v>
      </c>
      <c r="F187" s="215" t="s">
        <v>16</v>
      </c>
      <c r="G187" s="264">
        <f>G188</f>
        <v>25000</v>
      </c>
    </row>
    <row r="188" spans="1:7" ht="15" outlineLevel="1">
      <c r="A188" s="115" t="s">
        <v>62</v>
      </c>
      <c r="B188" s="116" t="s">
        <v>13</v>
      </c>
      <c r="C188" s="116" t="s">
        <v>173</v>
      </c>
      <c r="D188" s="116" t="s">
        <v>85</v>
      </c>
      <c r="E188" s="116" t="s">
        <v>55</v>
      </c>
      <c r="F188" s="116" t="s">
        <v>63</v>
      </c>
      <c r="G188" s="265">
        <v>25000</v>
      </c>
    </row>
    <row r="189" spans="1:7">
      <c r="A189" s="208" t="s">
        <v>176</v>
      </c>
      <c r="B189" s="209" t="s">
        <v>13</v>
      </c>
      <c r="C189" s="209" t="s">
        <v>177</v>
      </c>
      <c r="D189" s="209"/>
      <c r="E189" s="209"/>
      <c r="F189" s="209"/>
      <c r="G189" s="210">
        <f>G190</f>
        <v>2800000</v>
      </c>
    </row>
    <row r="190" spans="1:7" ht="24">
      <c r="A190" s="214" t="s">
        <v>178</v>
      </c>
      <c r="B190" s="215" t="s">
        <v>13</v>
      </c>
      <c r="C190" s="215" t="s">
        <v>177</v>
      </c>
      <c r="D190" s="215" t="s">
        <v>15</v>
      </c>
      <c r="E190" s="215" t="s">
        <v>16</v>
      </c>
      <c r="F190" s="215" t="s">
        <v>16</v>
      </c>
      <c r="G190" s="258">
        <v>2800000</v>
      </c>
    </row>
    <row r="191" spans="1:7" ht="24">
      <c r="A191" s="214" t="s">
        <v>179</v>
      </c>
      <c r="B191" s="215" t="s">
        <v>13</v>
      </c>
      <c r="C191" s="215" t="s">
        <v>177</v>
      </c>
      <c r="D191" s="215" t="s">
        <v>15</v>
      </c>
      <c r="E191" s="215" t="s">
        <v>16</v>
      </c>
      <c r="F191" s="215" t="s">
        <v>16</v>
      </c>
      <c r="G191" s="258">
        <v>2800000</v>
      </c>
    </row>
    <row r="192" spans="1:7" ht="51.75">
      <c r="A192" s="266" t="s">
        <v>180</v>
      </c>
      <c r="B192" s="267" t="s">
        <v>13</v>
      </c>
      <c r="C192" s="240" t="s">
        <v>177</v>
      </c>
      <c r="D192" s="240" t="s">
        <v>181</v>
      </c>
      <c r="E192" s="240" t="s">
        <v>16</v>
      </c>
      <c r="F192" s="240" t="s">
        <v>16</v>
      </c>
      <c r="G192" s="268">
        <f>G193</f>
        <v>2800000</v>
      </c>
    </row>
    <row r="193" spans="1:7" ht="15" outlineLevel="1">
      <c r="A193" s="269" t="s">
        <v>182</v>
      </c>
      <c r="B193" s="215" t="s">
        <v>13</v>
      </c>
      <c r="C193" s="215" t="s">
        <v>177</v>
      </c>
      <c r="D193" s="215" t="s">
        <v>181</v>
      </c>
      <c r="E193" s="215" t="s">
        <v>183</v>
      </c>
      <c r="F193" s="215" t="s">
        <v>16</v>
      </c>
      <c r="G193" s="258">
        <f>G194</f>
        <v>2800000</v>
      </c>
    </row>
    <row r="194" spans="1:7" ht="24" outlineLevel="1">
      <c r="A194" s="115" t="s">
        <v>184</v>
      </c>
      <c r="B194" s="116" t="s">
        <v>13</v>
      </c>
      <c r="C194" s="116" t="s">
        <v>177</v>
      </c>
      <c r="D194" s="116" t="s">
        <v>181</v>
      </c>
      <c r="E194" s="116" t="s">
        <v>183</v>
      </c>
      <c r="F194" s="116" t="s">
        <v>185</v>
      </c>
      <c r="G194" s="203">
        <v>2800000</v>
      </c>
    </row>
    <row r="195" spans="1:7">
      <c r="A195" s="208" t="s">
        <v>186</v>
      </c>
      <c r="B195" s="209" t="s">
        <v>13</v>
      </c>
      <c r="C195" s="209" t="s">
        <v>187</v>
      </c>
      <c r="D195" s="209"/>
      <c r="E195" s="209"/>
      <c r="F195" s="209"/>
      <c r="G195" s="210">
        <f>G196</f>
        <v>225632</v>
      </c>
    </row>
    <row r="196" spans="1:7" ht="24">
      <c r="A196" s="214" t="s">
        <v>188</v>
      </c>
      <c r="B196" s="215" t="s">
        <v>13</v>
      </c>
      <c r="C196" s="215" t="s">
        <v>187</v>
      </c>
      <c r="D196" s="215" t="s">
        <v>15</v>
      </c>
      <c r="E196" s="215" t="s">
        <v>16</v>
      </c>
      <c r="F196" s="215" t="s">
        <v>16</v>
      </c>
      <c r="G196" s="258">
        <f>G197</f>
        <v>225632</v>
      </c>
    </row>
    <row r="197" spans="1:7" ht="24.75">
      <c r="A197" s="254" t="s">
        <v>189</v>
      </c>
      <c r="B197" s="215" t="s">
        <v>13</v>
      </c>
      <c r="C197" s="215" t="s">
        <v>187</v>
      </c>
      <c r="D197" s="215" t="s">
        <v>15</v>
      </c>
      <c r="E197" s="215" t="s">
        <v>16</v>
      </c>
      <c r="F197" s="215" t="s">
        <v>16</v>
      </c>
      <c r="G197" s="258">
        <f>G198+G201+G204</f>
        <v>225632</v>
      </c>
    </row>
    <row r="198" spans="1:7" ht="24">
      <c r="A198" s="205" t="s">
        <v>190</v>
      </c>
      <c r="B198" s="240" t="s">
        <v>13</v>
      </c>
      <c r="C198" s="240" t="s">
        <v>187</v>
      </c>
      <c r="D198" s="240" t="s">
        <v>191</v>
      </c>
      <c r="E198" s="240" t="s">
        <v>16</v>
      </c>
      <c r="F198" s="240" t="s">
        <v>16</v>
      </c>
      <c r="G198" s="268">
        <f>G199</f>
        <v>28000</v>
      </c>
    </row>
    <row r="199" spans="1:7" ht="15" outlineLevel="1">
      <c r="A199" s="214" t="s">
        <v>192</v>
      </c>
      <c r="B199" s="215" t="s">
        <v>13</v>
      </c>
      <c r="C199" s="215" t="s">
        <v>187</v>
      </c>
      <c r="D199" s="215" t="s">
        <v>191</v>
      </c>
      <c r="E199" s="215" t="s">
        <v>193</v>
      </c>
      <c r="F199" s="215" t="s">
        <v>16</v>
      </c>
      <c r="G199" s="258">
        <f>G200</f>
        <v>28000</v>
      </c>
    </row>
    <row r="200" spans="1:7" ht="15" outlineLevel="1">
      <c r="A200" s="115" t="s">
        <v>194</v>
      </c>
      <c r="B200" s="116" t="s">
        <v>13</v>
      </c>
      <c r="C200" s="116" t="s">
        <v>187</v>
      </c>
      <c r="D200" s="116" t="s">
        <v>191</v>
      </c>
      <c r="E200" s="116" t="s">
        <v>193</v>
      </c>
      <c r="F200" s="116" t="s">
        <v>195</v>
      </c>
      <c r="G200" s="203">
        <v>28000</v>
      </c>
    </row>
    <row r="201" spans="1:7">
      <c r="A201" s="205" t="s">
        <v>196</v>
      </c>
      <c r="B201" s="240" t="s">
        <v>13</v>
      </c>
      <c r="C201" s="240" t="s">
        <v>187</v>
      </c>
      <c r="D201" s="240" t="s">
        <v>197</v>
      </c>
      <c r="E201" s="240" t="s">
        <v>16</v>
      </c>
      <c r="F201" s="240" t="s">
        <v>16</v>
      </c>
      <c r="G201" s="268">
        <f>G202</f>
        <v>97632</v>
      </c>
    </row>
    <row r="202" spans="1:7" ht="24" outlineLevel="1">
      <c r="A202" s="214" t="s">
        <v>198</v>
      </c>
      <c r="B202" s="215" t="s">
        <v>13</v>
      </c>
      <c r="C202" s="215" t="s">
        <v>187</v>
      </c>
      <c r="D202" s="215" t="s">
        <v>197</v>
      </c>
      <c r="E202" s="215" t="s">
        <v>199</v>
      </c>
      <c r="F202" s="215" t="s">
        <v>16</v>
      </c>
      <c r="G202" s="258">
        <f>G203</f>
        <v>97632</v>
      </c>
    </row>
    <row r="203" spans="1:7" ht="24" outlineLevel="1">
      <c r="A203" s="115" t="s">
        <v>200</v>
      </c>
      <c r="B203" s="116" t="s">
        <v>13</v>
      </c>
      <c r="C203" s="116" t="s">
        <v>187</v>
      </c>
      <c r="D203" s="116" t="s">
        <v>197</v>
      </c>
      <c r="E203" s="116" t="s">
        <v>199</v>
      </c>
      <c r="F203" s="116" t="s">
        <v>201</v>
      </c>
      <c r="G203" s="203">
        <v>97632</v>
      </c>
    </row>
    <row r="204" spans="1:7" ht="24">
      <c r="A204" s="205" t="s">
        <v>202</v>
      </c>
      <c r="B204" s="240" t="s">
        <v>13</v>
      </c>
      <c r="C204" s="240" t="s">
        <v>187</v>
      </c>
      <c r="D204" s="240" t="s">
        <v>203</v>
      </c>
      <c r="E204" s="240" t="s">
        <v>16</v>
      </c>
      <c r="F204" s="240" t="s">
        <v>16</v>
      </c>
      <c r="G204" s="268">
        <f>G205</f>
        <v>100000</v>
      </c>
    </row>
    <row r="205" spans="1:7" ht="15" outlineLevel="1">
      <c r="A205" s="214" t="s">
        <v>182</v>
      </c>
      <c r="B205" s="215" t="s">
        <v>13</v>
      </c>
      <c r="C205" s="215" t="s">
        <v>187</v>
      </c>
      <c r="D205" s="215" t="s">
        <v>203</v>
      </c>
      <c r="E205" s="215" t="s">
        <v>183</v>
      </c>
      <c r="F205" s="215" t="s">
        <v>16</v>
      </c>
      <c r="G205" s="258">
        <f>G206</f>
        <v>100000</v>
      </c>
    </row>
    <row r="206" spans="1:7" ht="24" outlineLevel="1">
      <c r="A206" s="115" t="s">
        <v>184</v>
      </c>
      <c r="B206" s="116" t="s">
        <v>13</v>
      </c>
      <c r="C206" s="116" t="s">
        <v>187</v>
      </c>
      <c r="D206" s="116" t="s">
        <v>203</v>
      </c>
      <c r="E206" s="116" t="s">
        <v>183</v>
      </c>
      <c r="F206" s="116" t="s">
        <v>185</v>
      </c>
      <c r="G206" s="203">
        <v>100000</v>
      </c>
    </row>
    <row r="207" spans="1:7">
      <c r="A207" s="208" t="s">
        <v>204</v>
      </c>
      <c r="B207" s="209" t="s">
        <v>13</v>
      </c>
      <c r="C207" s="209" t="s">
        <v>205</v>
      </c>
      <c r="D207" s="209"/>
      <c r="E207" s="209"/>
      <c r="F207" s="209"/>
      <c r="G207" s="210">
        <f>G208</f>
        <v>5000</v>
      </c>
    </row>
    <row r="208" spans="1:7" ht="24">
      <c r="A208" s="214" t="s">
        <v>206</v>
      </c>
      <c r="B208" s="215" t="s">
        <v>13</v>
      </c>
      <c r="C208" s="215" t="s">
        <v>205</v>
      </c>
      <c r="D208" s="215" t="s">
        <v>15</v>
      </c>
      <c r="E208" s="215" t="s">
        <v>16</v>
      </c>
      <c r="F208" s="215" t="s">
        <v>16</v>
      </c>
      <c r="G208" s="258">
        <v>5000</v>
      </c>
    </row>
    <row r="209" spans="1:7" ht="60">
      <c r="A209" s="214" t="s">
        <v>207</v>
      </c>
      <c r="B209" s="215" t="s">
        <v>13</v>
      </c>
      <c r="C209" s="215" t="s">
        <v>205</v>
      </c>
      <c r="D209" s="215" t="s">
        <v>15</v>
      </c>
      <c r="E209" s="215" t="s">
        <v>16</v>
      </c>
      <c r="F209" s="215" t="s">
        <v>16</v>
      </c>
      <c r="G209" s="258">
        <v>5000</v>
      </c>
    </row>
    <row r="210" spans="1:7" ht="24" outlineLevel="1">
      <c r="A210" s="205" t="s">
        <v>208</v>
      </c>
      <c r="B210" s="240" t="s">
        <v>13</v>
      </c>
      <c r="C210" s="240" t="s">
        <v>205</v>
      </c>
      <c r="D210" s="240" t="s">
        <v>209</v>
      </c>
      <c r="E210" s="240" t="s">
        <v>16</v>
      </c>
      <c r="F210" s="240" t="s">
        <v>16</v>
      </c>
      <c r="G210" s="268">
        <v>5000</v>
      </c>
    </row>
    <row r="211" spans="1:7" ht="15" outlineLevel="1">
      <c r="A211" s="214" t="s">
        <v>182</v>
      </c>
      <c r="B211" s="215" t="s">
        <v>13</v>
      </c>
      <c r="C211" s="215" t="s">
        <v>205</v>
      </c>
      <c r="D211" s="215" t="s">
        <v>209</v>
      </c>
      <c r="E211" s="215" t="s">
        <v>183</v>
      </c>
      <c r="F211" s="215" t="s">
        <v>16</v>
      </c>
      <c r="G211" s="258">
        <v>5000</v>
      </c>
    </row>
    <row r="212" spans="1:7" ht="24" outlineLevel="1">
      <c r="A212" s="115" t="s">
        <v>184</v>
      </c>
      <c r="B212" s="116" t="s">
        <v>13</v>
      </c>
      <c r="C212" s="116" t="s">
        <v>205</v>
      </c>
      <c r="D212" s="116" t="s">
        <v>209</v>
      </c>
      <c r="E212" s="116" t="s">
        <v>183</v>
      </c>
      <c r="F212" s="116" t="s">
        <v>185</v>
      </c>
      <c r="G212" s="203">
        <v>5000</v>
      </c>
    </row>
    <row r="213" spans="1:7" ht="36">
      <c r="A213" s="208" t="s">
        <v>210</v>
      </c>
      <c r="B213" s="209" t="s">
        <v>13</v>
      </c>
      <c r="C213" s="209" t="s">
        <v>211</v>
      </c>
      <c r="D213" s="209"/>
      <c r="E213" s="209"/>
      <c r="F213" s="209"/>
      <c r="G213" s="210">
        <f>G214</f>
        <v>2300000</v>
      </c>
    </row>
    <row r="214" spans="1:7" ht="56.25" customHeight="1">
      <c r="A214" s="214" t="s">
        <v>23</v>
      </c>
      <c r="B214" s="215" t="s">
        <v>13</v>
      </c>
      <c r="C214" s="215" t="s">
        <v>211</v>
      </c>
      <c r="D214" s="215" t="s">
        <v>15</v>
      </c>
      <c r="E214" s="215" t="s">
        <v>16</v>
      </c>
      <c r="F214" s="215" t="s">
        <v>16</v>
      </c>
      <c r="G214" s="258">
        <f>G215</f>
        <v>2300000</v>
      </c>
    </row>
    <row r="215" spans="1:7" ht="57" customHeight="1">
      <c r="A215" s="214" t="s">
        <v>212</v>
      </c>
      <c r="B215" s="215" t="s">
        <v>13</v>
      </c>
      <c r="C215" s="215" t="s">
        <v>211</v>
      </c>
      <c r="D215" s="215" t="s">
        <v>15</v>
      </c>
      <c r="E215" s="215" t="s">
        <v>16</v>
      </c>
      <c r="F215" s="215" t="s">
        <v>16</v>
      </c>
      <c r="G215" s="258">
        <f>G216</f>
        <v>2300000</v>
      </c>
    </row>
    <row r="216" spans="1:7" ht="28.15" customHeight="1" outlineLevel="1">
      <c r="A216" s="205" t="s">
        <v>213</v>
      </c>
      <c r="B216" s="240" t="s">
        <v>13</v>
      </c>
      <c r="C216" s="240" t="s">
        <v>211</v>
      </c>
      <c r="D216" s="240" t="s">
        <v>214</v>
      </c>
      <c r="E216" s="240" t="s">
        <v>16</v>
      </c>
      <c r="F216" s="240" t="s">
        <v>16</v>
      </c>
      <c r="G216" s="268">
        <f>G217</f>
        <v>2300000</v>
      </c>
    </row>
    <row r="217" spans="1:7" ht="15" outlineLevel="1">
      <c r="A217" s="214" t="s">
        <v>182</v>
      </c>
      <c r="B217" s="215" t="s">
        <v>13</v>
      </c>
      <c r="C217" s="215" t="s">
        <v>211</v>
      </c>
      <c r="D217" s="215" t="s">
        <v>214</v>
      </c>
      <c r="E217" s="215" t="s">
        <v>183</v>
      </c>
      <c r="F217" s="215" t="s">
        <v>16</v>
      </c>
      <c r="G217" s="258">
        <f>G218</f>
        <v>2300000</v>
      </c>
    </row>
    <row r="218" spans="1:7" ht="24" outlineLevel="1">
      <c r="A218" s="115" t="s">
        <v>184</v>
      </c>
      <c r="B218" s="116" t="s">
        <v>13</v>
      </c>
      <c r="C218" s="116" t="s">
        <v>211</v>
      </c>
      <c r="D218" s="116" t="s">
        <v>214</v>
      </c>
      <c r="E218" s="116" t="s">
        <v>183</v>
      </c>
      <c r="F218" s="116" t="s">
        <v>185</v>
      </c>
      <c r="G218" s="203">
        <v>2300000</v>
      </c>
    </row>
    <row r="219" spans="1:7">
      <c r="A219" s="271"/>
      <c r="B219" s="271"/>
      <c r="C219" s="271"/>
      <c r="D219" s="271"/>
      <c r="E219" s="271"/>
      <c r="F219" s="271"/>
      <c r="G219" s="272"/>
    </row>
  </sheetData>
  <autoFilter ref="A7:G218">
    <extLst/>
  </autoFilter>
  <mergeCells count="12">
    <mergeCell ref="F6:F7"/>
    <mergeCell ref="G6:G7"/>
    <mergeCell ref="A6:A7"/>
    <mergeCell ref="B6:B7"/>
    <mergeCell ref="C6:C7"/>
    <mergeCell ref="D6:D7"/>
    <mergeCell ref="E6:E7"/>
    <mergeCell ref="D1:G1"/>
    <mergeCell ref="D2:G2"/>
    <mergeCell ref="D3:G3"/>
    <mergeCell ref="D4:G4"/>
    <mergeCell ref="A5:G5"/>
  </mergeCells>
  <pageMargins left="0.78740157480314998" right="0.511811023622047" top="0.24" bottom="0.27" header="0.118110236220472" footer="0.118110236220472"/>
  <pageSetup paperSize="9" scale="70" fitToHeight="8" orientation="portrait" horizontalDpi="180" verticalDpi="18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7"/>
  <sheetViews>
    <sheetView zoomScale="91" zoomScaleNormal="91" workbookViewId="0">
      <pane xSplit="5" ySplit="1" topLeftCell="G2" activePane="bottomRight" state="frozen"/>
      <selection pane="topRight"/>
      <selection pane="bottomLeft"/>
      <selection pane="bottomRight" activeCell="A5" sqref="A5:G5"/>
    </sheetView>
  </sheetViews>
  <sheetFormatPr defaultColWidth="8.85546875" defaultRowHeight="15.75" outlineLevelRow="1"/>
  <cols>
    <col min="1" max="1" width="51.42578125" style="4" customWidth="1"/>
    <col min="2" max="2" width="5" style="4" customWidth="1"/>
    <col min="3" max="3" width="5.42578125" style="4" customWidth="1"/>
    <col min="4" max="4" width="11.5703125" style="4" customWidth="1"/>
    <col min="5" max="5" width="5.28515625" style="4" customWidth="1"/>
    <col min="6" max="6" width="4.7109375" style="4" hidden="1" customWidth="1"/>
    <col min="7" max="8" width="14.7109375" style="5" customWidth="1"/>
    <col min="9" max="9" width="18.140625" customWidth="1"/>
    <col min="10" max="10" width="13.42578125" customWidth="1"/>
    <col min="11" max="11" width="12.42578125" customWidth="1"/>
  </cols>
  <sheetData>
    <row r="1" spans="1:11" s="1" customFormat="1" ht="15.6" customHeight="1">
      <c r="A1" s="120"/>
      <c r="B1" s="120"/>
      <c r="C1" s="120"/>
      <c r="D1" s="376" t="s">
        <v>274</v>
      </c>
      <c r="E1" s="376"/>
      <c r="F1" s="376"/>
      <c r="G1" s="376"/>
      <c r="H1" s="376"/>
    </row>
    <row r="2" spans="1:11" s="1" customFormat="1" ht="15.6" customHeight="1">
      <c r="A2" s="120"/>
      <c r="B2" s="120"/>
      <c r="C2" s="120"/>
      <c r="D2" s="377" t="s">
        <v>1</v>
      </c>
      <c r="E2" s="377"/>
      <c r="F2" s="377"/>
      <c r="G2" s="377"/>
      <c r="H2" s="377"/>
    </row>
    <row r="3" spans="1:11" s="1" customFormat="1" ht="14.45" customHeight="1">
      <c r="A3" s="120"/>
      <c r="B3" s="120"/>
      <c r="C3" s="120"/>
      <c r="D3" s="376" t="s">
        <v>2</v>
      </c>
      <c r="E3" s="376"/>
      <c r="F3" s="376"/>
      <c r="G3" s="376"/>
      <c r="H3" s="376"/>
    </row>
    <row r="4" spans="1:11" s="1" customFormat="1" ht="23.45" customHeight="1">
      <c r="A4" s="120"/>
      <c r="B4" s="120"/>
      <c r="C4" s="120"/>
      <c r="D4" s="376" t="s">
        <v>3</v>
      </c>
      <c r="E4" s="376"/>
      <c r="F4" s="376"/>
      <c r="G4" s="376"/>
      <c r="H4" s="376"/>
    </row>
    <row r="5" spans="1:11" ht="63" customHeight="1">
      <c r="A5" s="378" t="s">
        <v>275</v>
      </c>
      <c r="B5" s="378"/>
      <c r="C5" s="378"/>
      <c r="D5" s="378"/>
      <c r="E5" s="378"/>
      <c r="F5" s="378"/>
      <c r="G5" s="378"/>
      <c r="H5" s="204"/>
    </row>
    <row r="6" spans="1:11" ht="14.45" customHeight="1">
      <c r="A6" s="381" t="s">
        <v>5</v>
      </c>
      <c r="B6" s="379" t="s">
        <v>6</v>
      </c>
      <c r="C6" s="379" t="s">
        <v>7</v>
      </c>
      <c r="D6" s="379" t="s">
        <v>8</v>
      </c>
      <c r="E6" s="383" t="s">
        <v>9</v>
      </c>
      <c r="F6" s="379" t="s">
        <v>10</v>
      </c>
      <c r="G6" s="379" t="s">
        <v>218</v>
      </c>
      <c r="H6" s="379" t="s">
        <v>270</v>
      </c>
    </row>
    <row r="7" spans="1:11" ht="46.5" customHeight="1">
      <c r="A7" s="382"/>
      <c r="B7" s="380"/>
      <c r="C7" s="380"/>
      <c r="D7" s="380"/>
      <c r="E7" s="384"/>
      <c r="F7" s="380"/>
      <c r="G7" s="379"/>
      <c r="H7" s="379"/>
    </row>
    <row r="8" spans="1:11" ht="27.6" customHeight="1">
      <c r="A8" s="205" t="s">
        <v>12</v>
      </c>
      <c r="B8" s="206" t="s">
        <v>13</v>
      </c>
      <c r="C8" s="206" t="s">
        <v>14</v>
      </c>
      <c r="D8" s="206" t="s">
        <v>15</v>
      </c>
      <c r="E8" s="206" t="s">
        <v>16</v>
      </c>
      <c r="F8" s="206" t="s">
        <v>16</v>
      </c>
      <c r="G8" s="207">
        <f>G9+G68+G83+G107+G159+G167+G173+G185+G191</f>
        <v>13838924</v>
      </c>
      <c r="H8" s="207">
        <f>H9+H68+H83+H107+H159+H167+H173+H185+H191</f>
        <v>13487321</v>
      </c>
      <c r="K8" s="42"/>
    </row>
    <row r="9" spans="1:11">
      <c r="A9" s="208" t="s">
        <v>17</v>
      </c>
      <c r="B9" s="209" t="s">
        <v>13</v>
      </c>
      <c r="C9" s="209" t="s">
        <v>18</v>
      </c>
      <c r="D9" s="209"/>
      <c r="E9" s="209"/>
      <c r="F9" s="209"/>
      <c r="G9" s="210">
        <f>G10+G16+G51+G57</f>
        <v>4393498</v>
      </c>
      <c r="H9" s="210">
        <f>H10+H16+H51+H57</f>
        <v>4193498</v>
      </c>
    </row>
    <row r="10" spans="1:11" ht="36">
      <c r="A10" s="211" t="s">
        <v>19</v>
      </c>
      <c r="B10" s="212" t="s">
        <v>13</v>
      </c>
      <c r="C10" s="212" t="s">
        <v>20</v>
      </c>
      <c r="D10" s="212" t="s">
        <v>15</v>
      </c>
      <c r="E10" s="212" t="s">
        <v>16</v>
      </c>
      <c r="F10" s="212" t="s">
        <v>16</v>
      </c>
      <c r="G10" s="213">
        <f t="shared" ref="G10:H14" si="0">G11</f>
        <v>146400</v>
      </c>
      <c r="H10" s="213">
        <f t="shared" si="0"/>
        <v>146400</v>
      </c>
    </row>
    <row r="11" spans="1:11" ht="24">
      <c r="A11" s="214" t="s">
        <v>21</v>
      </c>
      <c r="B11" s="215" t="s">
        <v>13</v>
      </c>
      <c r="C11" s="215" t="s">
        <v>20</v>
      </c>
      <c r="D11" s="215" t="s">
        <v>22</v>
      </c>
      <c r="E11" s="215" t="s">
        <v>16</v>
      </c>
      <c r="F11" s="215" t="s">
        <v>16</v>
      </c>
      <c r="G11" s="216">
        <f t="shared" si="0"/>
        <v>146400</v>
      </c>
      <c r="H11" s="216">
        <f t="shared" si="0"/>
        <v>146400</v>
      </c>
    </row>
    <row r="12" spans="1:11" ht="36">
      <c r="A12" s="214" t="s">
        <v>23</v>
      </c>
      <c r="B12" s="215" t="s">
        <v>13</v>
      </c>
      <c r="C12" s="215" t="s">
        <v>20</v>
      </c>
      <c r="D12" s="215" t="s">
        <v>22</v>
      </c>
      <c r="E12" s="215" t="s">
        <v>16</v>
      </c>
      <c r="F12" s="215" t="s">
        <v>16</v>
      </c>
      <c r="G12" s="216">
        <f t="shared" si="0"/>
        <v>146400</v>
      </c>
      <c r="H12" s="216">
        <f t="shared" si="0"/>
        <v>146400</v>
      </c>
    </row>
    <row r="13" spans="1:11" ht="48">
      <c r="A13" s="214" t="s">
        <v>24</v>
      </c>
      <c r="B13" s="215" t="s">
        <v>13</v>
      </c>
      <c r="C13" s="215" t="s">
        <v>20</v>
      </c>
      <c r="D13" s="215" t="s">
        <v>22</v>
      </c>
      <c r="E13" s="215" t="s">
        <v>16</v>
      </c>
      <c r="F13" s="215" t="s">
        <v>16</v>
      </c>
      <c r="G13" s="216">
        <f t="shared" si="0"/>
        <v>146400</v>
      </c>
      <c r="H13" s="216">
        <f t="shared" si="0"/>
        <v>146400</v>
      </c>
    </row>
    <row r="14" spans="1:11" ht="36">
      <c r="A14" s="214" t="s">
        <v>25</v>
      </c>
      <c r="B14" s="215" t="s">
        <v>13</v>
      </c>
      <c r="C14" s="215" t="s">
        <v>20</v>
      </c>
      <c r="D14" s="215" t="s">
        <v>22</v>
      </c>
      <c r="E14" s="215" t="s">
        <v>234</v>
      </c>
      <c r="F14" s="215" t="s">
        <v>16</v>
      </c>
      <c r="G14" s="216">
        <f t="shared" si="0"/>
        <v>146400</v>
      </c>
      <c r="H14" s="216">
        <f t="shared" si="0"/>
        <v>146400</v>
      </c>
      <c r="J14" s="42"/>
    </row>
    <row r="15" spans="1:11" ht="19.899999999999999" customHeight="1">
      <c r="A15" s="115" t="s">
        <v>27</v>
      </c>
      <c r="B15" s="116" t="s">
        <v>13</v>
      </c>
      <c r="C15" s="116" t="s">
        <v>20</v>
      </c>
      <c r="D15" s="116" t="s">
        <v>22</v>
      </c>
      <c r="E15" s="116" t="s">
        <v>234</v>
      </c>
      <c r="F15" s="116" t="s">
        <v>28</v>
      </c>
      <c r="G15" s="217">
        <v>146400</v>
      </c>
      <c r="H15" s="217">
        <v>146400</v>
      </c>
    </row>
    <row r="16" spans="1:11" ht="48">
      <c r="A16" s="211" t="s">
        <v>29</v>
      </c>
      <c r="B16" s="212" t="s">
        <v>13</v>
      </c>
      <c r="C16" s="212" t="s">
        <v>30</v>
      </c>
      <c r="D16" s="212" t="s">
        <v>15</v>
      </c>
      <c r="E16" s="212" t="s">
        <v>16</v>
      </c>
      <c r="F16" s="212" t="s">
        <v>16</v>
      </c>
      <c r="G16" s="218">
        <f>G17</f>
        <v>3772098</v>
      </c>
      <c r="H16" s="218">
        <f>H17</f>
        <v>3624098</v>
      </c>
    </row>
    <row r="17" spans="1:8" ht="36">
      <c r="A17" s="214" t="s">
        <v>23</v>
      </c>
      <c r="B17" s="219" t="s">
        <v>13</v>
      </c>
      <c r="C17" s="219" t="s">
        <v>30</v>
      </c>
      <c r="D17" s="219" t="s">
        <v>15</v>
      </c>
      <c r="E17" s="219" t="s">
        <v>16</v>
      </c>
      <c r="F17" s="219" t="s">
        <v>16</v>
      </c>
      <c r="G17" s="220">
        <f>G18</f>
        <v>3772098</v>
      </c>
      <c r="H17" s="220">
        <f>H18</f>
        <v>3624098</v>
      </c>
    </row>
    <row r="18" spans="1:8" ht="36">
      <c r="A18" s="214" t="s">
        <v>31</v>
      </c>
      <c r="B18" s="219" t="s">
        <v>13</v>
      </c>
      <c r="C18" s="219" t="s">
        <v>30</v>
      </c>
      <c r="D18" s="219" t="s">
        <v>15</v>
      </c>
      <c r="E18" s="219" t="s">
        <v>16</v>
      </c>
      <c r="F18" s="219" t="s">
        <v>16</v>
      </c>
      <c r="G18" s="220">
        <f>G19+G44</f>
        <v>3772098</v>
      </c>
      <c r="H18" s="220">
        <f>H19+H44</f>
        <v>3624098</v>
      </c>
    </row>
    <row r="19" spans="1:8" ht="15">
      <c r="A19" s="221" t="s">
        <v>32</v>
      </c>
      <c r="B19" s="219" t="s">
        <v>13</v>
      </c>
      <c r="C19" s="219" t="s">
        <v>30</v>
      </c>
      <c r="D19" s="219" t="s">
        <v>33</v>
      </c>
      <c r="E19" s="219" t="s">
        <v>16</v>
      </c>
      <c r="F19" s="219" t="s">
        <v>16</v>
      </c>
      <c r="G19" s="222">
        <f>G20+G26+G38</f>
        <v>3250711</v>
      </c>
      <c r="H19" s="222">
        <f>H20+H26+H38</f>
        <v>3102711</v>
      </c>
    </row>
    <row r="20" spans="1:8" ht="60">
      <c r="A20" s="221" t="s">
        <v>34</v>
      </c>
      <c r="B20" s="223" t="s">
        <v>13</v>
      </c>
      <c r="C20" s="223" t="s">
        <v>30</v>
      </c>
      <c r="D20" s="223" t="s">
        <v>33</v>
      </c>
      <c r="E20" s="223" t="s">
        <v>35</v>
      </c>
      <c r="F20" s="224">
        <v>0</v>
      </c>
      <c r="G20" s="225">
        <f>G21</f>
        <v>2173699</v>
      </c>
      <c r="H20" s="225">
        <f>H21</f>
        <v>2173699</v>
      </c>
    </row>
    <row r="21" spans="1:8" ht="24">
      <c r="A21" s="214" t="s">
        <v>36</v>
      </c>
      <c r="B21" s="219" t="s">
        <v>13</v>
      </c>
      <c r="C21" s="219" t="s">
        <v>30</v>
      </c>
      <c r="D21" s="219" t="s">
        <v>33</v>
      </c>
      <c r="E21" s="219" t="s">
        <v>37</v>
      </c>
      <c r="F21" s="220">
        <v>0</v>
      </c>
      <c r="G21" s="226">
        <f>G22+G25</f>
        <v>2173699</v>
      </c>
      <c r="H21" s="226">
        <f>H22+H25</f>
        <v>2173699</v>
      </c>
    </row>
    <row r="22" spans="1:8" ht="24">
      <c r="A22" s="214" t="s">
        <v>38</v>
      </c>
      <c r="B22" s="219" t="s">
        <v>13</v>
      </c>
      <c r="C22" s="219" t="s">
        <v>30</v>
      </c>
      <c r="D22" s="219" t="s">
        <v>33</v>
      </c>
      <c r="E22" s="219" t="s">
        <v>39</v>
      </c>
      <c r="F22" s="219" t="s">
        <v>16</v>
      </c>
      <c r="G22" s="226">
        <f>G23</f>
        <v>1669508</v>
      </c>
      <c r="H22" s="226">
        <f>H23</f>
        <v>1669508</v>
      </c>
    </row>
    <row r="23" spans="1:8" ht="15">
      <c r="A23" s="115" t="s">
        <v>40</v>
      </c>
      <c r="B23" s="227" t="s">
        <v>13</v>
      </c>
      <c r="C23" s="227" t="s">
        <v>30</v>
      </c>
      <c r="D23" s="227" t="s">
        <v>33</v>
      </c>
      <c r="E23" s="227" t="s">
        <v>39</v>
      </c>
      <c r="F23" s="227" t="s">
        <v>41</v>
      </c>
      <c r="G23" s="228">
        <v>1669508</v>
      </c>
      <c r="H23" s="228">
        <v>1669508</v>
      </c>
    </row>
    <row r="24" spans="1:8" ht="36">
      <c r="A24" s="214" t="s">
        <v>42</v>
      </c>
      <c r="B24" s="219" t="s">
        <v>13</v>
      </c>
      <c r="C24" s="219" t="s">
        <v>30</v>
      </c>
      <c r="D24" s="219" t="s">
        <v>33</v>
      </c>
      <c r="E24" s="219" t="s">
        <v>43</v>
      </c>
      <c r="F24" s="219" t="s">
        <v>16</v>
      </c>
      <c r="G24" s="228">
        <v>504191</v>
      </c>
      <c r="H24" s="228">
        <v>504191</v>
      </c>
    </row>
    <row r="25" spans="1:8" ht="15">
      <c r="A25" s="115" t="s">
        <v>44</v>
      </c>
      <c r="B25" s="227" t="s">
        <v>13</v>
      </c>
      <c r="C25" s="227" t="s">
        <v>30</v>
      </c>
      <c r="D25" s="227" t="s">
        <v>33</v>
      </c>
      <c r="E25" s="227" t="s">
        <v>43</v>
      </c>
      <c r="F25" s="227" t="s">
        <v>45</v>
      </c>
      <c r="G25" s="228">
        <v>504191</v>
      </c>
      <c r="H25" s="228">
        <v>504191</v>
      </c>
    </row>
    <row r="26" spans="1:8" ht="25.15" customHeight="1">
      <c r="A26" s="221" t="s">
        <v>46</v>
      </c>
      <c r="B26" s="223" t="s">
        <v>13</v>
      </c>
      <c r="C26" s="223" t="s">
        <v>30</v>
      </c>
      <c r="D26" s="223" t="s">
        <v>33</v>
      </c>
      <c r="E26" s="223" t="s">
        <v>47</v>
      </c>
      <c r="F26" s="223" t="s">
        <v>16</v>
      </c>
      <c r="G26" s="229">
        <f>G27</f>
        <v>1067012</v>
      </c>
      <c r="H26" s="229">
        <f>H27</f>
        <v>919012</v>
      </c>
    </row>
    <row r="27" spans="1:8" ht="25.15" customHeight="1">
      <c r="A27" s="214" t="s">
        <v>48</v>
      </c>
      <c r="B27" s="219" t="s">
        <v>13</v>
      </c>
      <c r="C27" s="219" t="s">
        <v>30</v>
      </c>
      <c r="D27" s="219" t="s">
        <v>33</v>
      </c>
      <c r="E27" s="219" t="s">
        <v>49</v>
      </c>
      <c r="F27" s="219" t="s">
        <v>16</v>
      </c>
      <c r="G27" s="230">
        <f>G28+G30</f>
        <v>1067012</v>
      </c>
      <c r="H27" s="230">
        <f>H28+H30</f>
        <v>919012</v>
      </c>
    </row>
    <row r="28" spans="1:8" ht="24">
      <c r="A28" s="214" t="s">
        <v>50</v>
      </c>
      <c r="B28" s="219" t="s">
        <v>13</v>
      </c>
      <c r="C28" s="219" t="s">
        <v>30</v>
      </c>
      <c r="D28" s="219" t="s">
        <v>33</v>
      </c>
      <c r="E28" s="219" t="s">
        <v>51</v>
      </c>
      <c r="F28" s="219" t="s">
        <v>16</v>
      </c>
      <c r="G28" s="231">
        <f>G29</f>
        <v>34850</v>
      </c>
      <c r="H28" s="231">
        <f>H29</f>
        <v>34850</v>
      </c>
    </row>
    <row r="29" spans="1:8" ht="15">
      <c r="A29" s="115" t="s">
        <v>52</v>
      </c>
      <c r="B29" s="227" t="s">
        <v>13</v>
      </c>
      <c r="C29" s="227" t="s">
        <v>30</v>
      </c>
      <c r="D29" s="227" t="s">
        <v>33</v>
      </c>
      <c r="E29" s="227" t="s">
        <v>51</v>
      </c>
      <c r="F29" s="227" t="s">
        <v>53</v>
      </c>
      <c r="G29" s="228">
        <v>34850</v>
      </c>
      <c r="H29" s="228">
        <v>34850</v>
      </c>
    </row>
    <row r="30" spans="1:8" ht="24">
      <c r="A30" s="214" t="s">
        <v>54</v>
      </c>
      <c r="B30" s="219" t="s">
        <v>13</v>
      </c>
      <c r="C30" s="219" t="s">
        <v>30</v>
      </c>
      <c r="D30" s="219" t="s">
        <v>33</v>
      </c>
      <c r="E30" s="219" t="s">
        <v>55</v>
      </c>
      <c r="F30" s="219" t="s">
        <v>16</v>
      </c>
      <c r="G30" s="226">
        <f>G31+G32+G33+G34+G35+G36+G37</f>
        <v>1032162</v>
      </c>
      <c r="H30" s="226">
        <f>H31+H32+H33+H34+H35+H36+H37</f>
        <v>884162</v>
      </c>
    </row>
    <row r="31" spans="1:8" ht="15" hidden="1">
      <c r="A31" s="115" t="s">
        <v>52</v>
      </c>
      <c r="B31" s="227" t="s">
        <v>13</v>
      </c>
      <c r="C31" s="227" t="s">
        <v>30</v>
      </c>
      <c r="D31" s="227" t="s">
        <v>33</v>
      </c>
      <c r="E31" s="227" t="s">
        <v>55</v>
      </c>
      <c r="F31" s="227" t="s">
        <v>53</v>
      </c>
      <c r="G31" s="228">
        <v>61500</v>
      </c>
      <c r="H31" s="228">
        <v>61500</v>
      </c>
    </row>
    <row r="32" spans="1:8" ht="15" hidden="1">
      <c r="A32" s="115" t="s">
        <v>56</v>
      </c>
      <c r="B32" s="227" t="s">
        <v>13</v>
      </c>
      <c r="C32" s="227" t="s">
        <v>30</v>
      </c>
      <c r="D32" s="227" t="s">
        <v>33</v>
      </c>
      <c r="E32" s="227" t="s">
        <v>55</v>
      </c>
      <c r="F32" s="227" t="s">
        <v>57</v>
      </c>
      <c r="G32" s="228">
        <v>25062</v>
      </c>
      <c r="H32" s="228">
        <v>22062</v>
      </c>
    </row>
    <row r="33" spans="1:8" ht="15" hidden="1">
      <c r="A33" s="115" t="s">
        <v>58</v>
      </c>
      <c r="B33" s="227" t="s">
        <v>13</v>
      </c>
      <c r="C33" s="227" t="s">
        <v>30</v>
      </c>
      <c r="D33" s="227" t="s">
        <v>33</v>
      </c>
      <c r="E33" s="227" t="s">
        <v>55</v>
      </c>
      <c r="F33" s="227" t="s">
        <v>59</v>
      </c>
      <c r="G33" s="228">
        <v>307500</v>
      </c>
      <c r="H33" s="228">
        <v>307500</v>
      </c>
    </row>
    <row r="34" spans="1:8" ht="15" hidden="1">
      <c r="A34" s="115" t="s">
        <v>60</v>
      </c>
      <c r="B34" s="227" t="s">
        <v>13</v>
      </c>
      <c r="C34" s="227" t="s">
        <v>30</v>
      </c>
      <c r="D34" s="227" t="s">
        <v>33</v>
      </c>
      <c r="E34" s="227" t="s">
        <v>55</v>
      </c>
      <c r="F34" s="227" t="s">
        <v>61</v>
      </c>
      <c r="G34" s="228">
        <v>235600</v>
      </c>
      <c r="H34" s="228">
        <v>163100</v>
      </c>
    </row>
    <row r="35" spans="1:8" ht="15" hidden="1">
      <c r="A35" s="115" t="s">
        <v>62</v>
      </c>
      <c r="B35" s="227" t="s">
        <v>13</v>
      </c>
      <c r="C35" s="227" t="s">
        <v>30</v>
      </c>
      <c r="D35" s="227" t="s">
        <v>33</v>
      </c>
      <c r="E35" s="227" t="s">
        <v>55</v>
      </c>
      <c r="F35" s="227" t="s">
        <v>63</v>
      </c>
      <c r="G35" s="228">
        <v>300000</v>
      </c>
      <c r="H35" s="228">
        <v>227500</v>
      </c>
    </row>
    <row r="36" spans="1:8" ht="15" hidden="1">
      <c r="A36" s="115" t="s">
        <v>64</v>
      </c>
      <c r="B36" s="227" t="s">
        <v>13</v>
      </c>
      <c r="C36" s="227" t="s">
        <v>30</v>
      </c>
      <c r="D36" s="227" t="s">
        <v>33</v>
      </c>
      <c r="E36" s="227" t="s">
        <v>55</v>
      </c>
      <c r="F36" s="227" t="s">
        <v>65</v>
      </c>
      <c r="G36" s="228">
        <v>51250</v>
      </c>
      <c r="H36" s="228">
        <v>51250</v>
      </c>
    </row>
    <row r="37" spans="1:8" ht="15" hidden="1">
      <c r="A37" s="115" t="s">
        <v>66</v>
      </c>
      <c r="B37" s="227" t="s">
        <v>13</v>
      </c>
      <c r="C37" s="227" t="s">
        <v>30</v>
      </c>
      <c r="D37" s="227" t="s">
        <v>33</v>
      </c>
      <c r="E37" s="227" t="s">
        <v>55</v>
      </c>
      <c r="F37" s="227" t="s">
        <v>67</v>
      </c>
      <c r="G37" s="228">
        <v>51250</v>
      </c>
      <c r="H37" s="228">
        <v>51250</v>
      </c>
    </row>
    <row r="38" spans="1:8" ht="15">
      <c r="A38" s="232" t="s">
        <v>68</v>
      </c>
      <c r="B38" s="223" t="s">
        <v>13</v>
      </c>
      <c r="C38" s="223" t="s">
        <v>30</v>
      </c>
      <c r="D38" s="223" t="s">
        <v>33</v>
      </c>
      <c r="E38" s="223" t="s">
        <v>69</v>
      </c>
      <c r="F38" s="223" t="s">
        <v>16</v>
      </c>
      <c r="G38" s="229">
        <f>G39</f>
        <v>10000</v>
      </c>
      <c r="H38" s="229">
        <f>H39</f>
        <v>10000</v>
      </c>
    </row>
    <row r="39" spans="1:8" ht="15">
      <c r="A39" s="233" t="s">
        <v>70</v>
      </c>
      <c r="B39" s="219" t="s">
        <v>13</v>
      </c>
      <c r="C39" s="219" t="s">
        <v>30</v>
      </c>
      <c r="D39" s="219" t="s">
        <v>33</v>
      </c>
      <c r="E39" s="219" t="s">
        <v>71</v>
      </c>
      <c r="F39" s="219" t="s">
        <v>16</v>
      </c>
      <c r="G39" s="230">
        <f>G40+G42</f>
        <v>10000</v>
      </c>
      <c r="H39" s="230">
        <f>H40+H42</f>
        <v>10000</v>
      </c>
    </row>
    <row r="40" spans="1:8" ht="15">
      <c r="A40" s="214" t="s">
        <v>72</v>
      </c>
      <c r="B40" s="219" t="s">
        <v>13</v>
      </c>
      <c r="C40" s="219" t="s">
        <v>30</v>
      </c>
      <c r="D40" s="219" t="s">
        <v>33</v>
      </c>
      <c r="E40" s="219" t="s">
        <v>73</v>
      </c>
      <c r="F40" s="219" t="s">
        <v>16</v>
      </c>
      <c r="G40" s="231">
        <f>G41</f>
        <v>5000</v>
      </c>
      <c r="H40" s="231">
        <f>H41</f>
        <v>5000</v>
      </c>
    </row>
    <row r="41" spans="1:8" ht="15" hidden="1">
      <c r="A41" s="115" t="s">
        <v>27</v>
      </c>
      <c r="B41" s="227" t="s">
        <v>13</v>
      </c>
      <c r="C41" s="227" t="s">
        <v>30</v>
      </c>
      <c r="D41" s="227" t="s">
        <v>33</v>
      </c>
      <c r="E41" s="227" t="s">
        <v>73</v>
      </c>
      <c r="F41" s="227" t="s">
        <v>74</v>
      </c>
      <c r="G41" s="228">
        <v>5000</v>
      </c>
      <c r="H41" s="228">
        <v>5000</v>
      </c>
    </row>
    <row r="42" spans="1:8" ht="15">
      <c r="A42" s="214" t="s">
        <v>75</v>
      </c>
      <c r="B42" s="219" t="s">
        <v>13</v>
      </c>
      <c r="C42" s="219" t="s">
        <v>30</v>
      </c>
      <c r="D42" s="219" t="s">
        <v>33</v>
      </c>
      <c r="E42" s="219" t="s">
        <v>76</v>
      </c>
      <c r="F42" s="219" t="s">
        <v>16</v>
      </c>
      <c r="G42" s="231">
        <v>5000</v>
      </c>
      <c r="H42" s="231">
        <v>5000</v>
      </c>
    </row>
    <row r="43" spans="1:8" ht="15" hidden="1">
      <c r="A43" s="115" t="s">
        <v>27</v>
      </c>
      <c r="B43" s="227" t="s">
        <v>13</v>
      </c>
      <c r="C43" s="227" t="s">
        <v>30</v>
      </c>
      <c r="D43" s="227" t="s">
        <v>33</v>
      </c>
      <c r="E43" s="227" t="s">
        <v>76</v>
      </c>
      <c r="F43" s="227" t="s">
        <v>77</v>
      </c>
      <c r="G43" s="228">
        <v>5000.13</v>
      </c>
      <c r="H43" s="228">
        <v>5000.13</v>
      </c>
    </row>
    <row r="44" spans="1:8" ht="36">
      <c r="A44" s="221" t="s">
        <v>78</v>
      </c>
      <c r="B44" s="223" t="s">
        <v>13</v>
      </c>
      <c r="C44" s="223" t="s">
        <v>30</v>
      </c>
      <c r="D44" s="223" t="s">
        <v>79</v>
      </c>
      <c r="E44" s="223" t="s">
        <v>16</v>
      </c>
      <c r="F44" s="223" t="s">
        <v>16</v>
      </c>
      <c r="G44" s="234">
        <f>G47+G49</f>
        <v>521387</v>
      </c>
      <c r="H44" s="234">
        <f>H47+H49</f>
        <v>521387</v>
      </c>
    </row>
    <row r="45" spans="1:8" ht="71.25">
      <c r="A45" s="235" t="s">
        <v>34</v>
      </c>
      <c r="B45" s="219" t="s">
        <v>13</v>
      </c>
      <c r="C45" s="219" t="s">
        <v>30</v>
      </c>
      <c r="D45" s="219" t="s">
        <v>79</v>
      </c>
      <c r="E45" s="219" t="s">
        <v>35</v>
      </c>
      <c r="F45" s="219" t="s">
        <v>16</v>
      </c>
      <c r="G45" s="236">
        <f>G46</f>
        <v>521387</v>
      </c>
      <c r="H45" s="236">
        <f>H46</f>
        <v>521387</v>
      </c>
    </row>
    <row r="46" spans="1:8" ht="33.6" customHeight="1">
      <c r="A46" s="235" t="s">
        <v>36</v>
      </c>
      <c r="B46" s="219" t="s">
        <v>13</v>
      </c>
      <c r="C46" s="219" t="s">
        <v>30</v>
      </c>
      <c r="D46" s="219" t="s">
        <v>79</v>
      </c>
      <c r="E46" s="219" t="s">
        <v>37</v>
      </c>
      <c r="F46" s="219" t="s">
        <v>16</v>
      </c>
      <c r="G46" s="236">
        <f>G47+G49</f>
        <v>521387</v>
      </c>
      <c r="H46" s="236">
        <f>H47+H49</f>
        <v>521387</v>
      </c>
    </row>
    <row r="47" spans="1:8" ht="24">
      <c r="A47" s="214" t="s">
        <v>38</v>
      </c>
      <c r="B47" s="219" t="s">
        <v>13</v>
      </c>
      <c r="C47" s="219" t="s">
        <v>30</v>
      </c>
      <c r="D47" s="219" t="s">
        <v>79</v>
      </c>
      <c r="E47" s="219" t="s">
        <v>39</v>
      </c>
      <c r="F47" s="219" t="s">
        <v>16</v>
      </c>
      <c r="G47" s="231">
        <v>400451</v>
      </c>
      <c r="H47" s="231">
        <v>400451</v>
      </c>
    </row>
    <row r="48" spans="1:8" ht="15" hidden="1">
      <c r="A48" s="115" t="s">
        <v>40</v>
      </c>
      <c r="B48" s="227" t="s">
        <v>13</v>
      </c>
      <c r="C48" s="227" t="s">
        <v>30</v>
      </c>
      <c r="D48" s="227" t="s">
        <v>79</v>
      </c>
      <c r="E48" s="227" t="s">
        <v>39</v>
      </c>
      <c r="F48" s="227" t="s">
        <v>41</v>
      </c>
      <c r="G48" s="228">
        <v>400018.08</v>
      </c>
      <c r="H48" s="228">
        <v>400018.08</v>
      </c>
    </row>
    <row r="49" spans="1:8" ht="36">
      <c r="A49" s="214" t="s">
        <v>42</v>
      </c>
      <c r="B49" s="219" t="s">
        <v>13</v>
      </c>
      <c r="C49" s="219" t="s">
        <v>30</v>
      </c>
      <c r="D49" s="219" t="s">
        <v>79</v>
      </c>
      <c r="E49" s="219" t="s">
        <v>43</v>
      </c>
      <c r="F49" s="219" t="s">
        <v>16</v>
      </c>
      <c r="G49" s="231">
        <v>120936</v>
      </c>
      <c r="H49" s="231">
        <v>120936</v>
      </c>
    </row>
    <row r="50" spans="1:8" ht="19.149999999999999" hidden="1" customHeight="1">
      <c r="A50" s="115" t="s">
        <v>80</v>
      </c>
      <c r="B50" s="227" t="s">
        <v>13</v>
      </c>
      <c r="C50" s="227" t="s">
        <v>30</v>
      </c>
      <c r="D50" s="227" t="s">
        <v>79</v>
      </c>
      <c r="E50" s="227" t="s">
        <v>43</v>
      </c>
      <c r="F50" s="227" t="s">
        <v>45</v>
      </c>
      <c r="G50" s="237">
        <v>120805.46</v>
      </c>
      <c r="H50" s="237">
        <v>120805.46</v>
      </c>
    </row>
    <row r="51" spans="1:8" ht="23.45" customHeight="1">
      <c r="A51" s="211" t="s">
        <v>87</v>
      </c>
      <c r="B51" s="212" t="s">
        <v>13</v>
      </c>
      <c r="C51" s="212" t="s">
        <v>88</v>
      </c>
      <c r="D51" s="212" t="s">
        <v>15</v>
      </c>
      <c r="E51" s="212" t="s">
        <v>16</v>
      </c>
      <c r="F51" s="212" t="s">
        <v>16</v>
      </c>
      <c r="G51" s="238">
        <f>G52</f>
        <v>20000</v>
      </c>
      <c r="H51" s="238">
        <f>H52</f>
        <v>20000</v>
      </c>
    </row>
    <row r="52" spans="1:8" ht="36">
      <c r="A52" s="214" t="s">
        <v>23</v>
      </c>
      <c r="B52" s="215" t="s">
        <v>13</v>
      </c>
      <c r="C52" s="215" t="s">
        <v>88</v>
      </c>
      <c r="D52" s="215" t="s">
        <v>15</v>
      </c>
      <c r="E52" s="215" t="s">
        <v>16</v>
      </c>
      <c r="F52" s="215" t="s">
        <v>16</v>
      </c>
      <c r="G52" s="239">
        <v>20000</v>
      </c>
      <c r="H52" s="239">
        <v>20000</v>
      </c>
    </row>
    <row r="53" spans="1:8" ht="48">
      <c r="A53" s="214" t="s">
        <v>89</v>
      </c>
      <c r="B53" s="215" t="s">
        <v>13</v>
      </c>
      <c r="C53" s="215" t="s">
        <v>88</v>
      </c>
      <c r="D53" s="215" t="s">
        <v>15</v>
      </c>
      <c r="E53" s="215" t="s">
        <v>16</v>
      </c>
      <c r="F53" s="215" t="s">
        <v>16</v>
      </c>
      <c r="G53" s="239">
        <v>20000</v>
      </c>
      <c r="H53" s="239">
        <v>20000</v>
      </c>
    </row>
    <row r="54" spans="1:8" ht="24">
      <c r="A54" s="205" t="s">
        <v>90</v>
      </c>
      <c r="B54" s="240" t="s">
        <v>13</v>
      </c>
      <c r="C54" s="240" t="s">
        <v>88</v>
      </c>
      <c r="D54" s="240" t="s">
        <v>91</v>
      </c>
      <c r="E54" s="240" t="s">
        <v>16</v>
      </c>
      <c r="F54" s="240" t="s">
        <v>16</v>
      </c>
      <c r="G54" s="241">
        <v>20000</v>
      </c>
      <c r="H54" s="241">
        <v>20000</v>
      </c>
    </row>
    <row r="55" spans="1:8" ht="15">
      <c r="A55" s="214" t="s">
        <v>92</v>
      </c>
      <c r="B55" s="215" t="s">
        <v>13</v>
      </c>
      <c r="C55" s="215" t="s">
        <v>88</v>
      </c>
      <c r="D55" s="215" t="s">
        <v>91</v>
      </c>
      <c r="E55" s="215" t="s">
        <v>93</v>
      </c>
      <c r="F55" s="215" t="s">
        <v>16</v>
      </c>
      <c r="G55" s="239">
        <v>20000</v>
      </c>
      <c r="H55" s="239">
        <v>20000</v>
      </c>
    </row>
    <row r="56" spans="1:8" s="2" customFormat="1" ht="15" hidden="1">
      <c r="A56" s="115" t="s">
        <v>86</v>
      </c>
      <c r="B56" s="116" t="s">
        <v>13</v>
      </c>
      <c r="C56" s="116" t="s">
        <v>88</v>
      </c>
      <c r="D56" s="116" t="s">
        <v>91</v>
      </c>
      <c r="E56" s="116" t="s">
        <v>93</v>
      </c>
      <c r="F56" s="116" t="s">
        <v>28</v>
      </c>
      <c r="G56" s="242">
        <v>20000</v>
      </c>
      <c r="H56" s="242">
        <v>20000</v>
      </c>
    </row>
    <row r="57" spans="1:8">
      <c r="A57" s="211" t="s">
        <v>94</v>
      </c>
      <c r="B57" s="212" t="s">
        <v>13</v>
      </c>
      <c r="C57" s="212" t="s">
        <v>95</v>
      </c>
      <c r="D57" s="212" t="s">
        <v>15</v>
      </c>
      <c r="E57" s="212" t="s">
        <v>16</v>
      </c>
      <c r="F57" s="212" t="s">
        <v>16</v>
      </c>
      <c r="G57" s="238">
        <f t="shared" ref="G57:H62" si="1">G58</f>
        <v>455000</v>
      </c>
      <c r="H57" s="238">
        <f t="shared" si="1"/>
        <v>403000</v>
      </c>
    </row>
    <row r="58" spans="1:8" ht="36">
      <c r="A58" s="205" t="s">
        <v>96</v>
      </c>
      <c r="B58" s="215" t="s">
        <v>13</v>
      </c>
      <c r="C58" s="215" t="s">
        <v>95</v>
      </c>
      <c r="D58" s="215" t="s">
        <v>15</v>
      </c>
      <c r="E58" s="215" t="s">
        <v>16</v>
      </c>
      <c r="F58" s="215" t="s">
        <v>16</v>
      </c>
      <c r="G58" s="239">
        <f t="shared" si="1"/>
        <v>455000</v>
      </c>
      <c r="H58" s="239">
        <f t="shared" si="1"/>
        <v>403000</v>
      </c>
    </row>
    <row r="59" spans="1:8" ht="36">
      <c r="A59" s="205" t="s">
        <v>31</v>
      </c>
      <c r="B59" s="215" t="s">
        <v>13</v>
      </c>
      <c r="C59" s="215" t="s">
        <v>95</v>
      </c>
      <c r="D59" s="215" t="s">
        <v>15</v>
      </c>
      <c r="E59" s="215" t="s">
        <v>16</v>
      </c>
      <c r="F59" s="215" t="s">
        <v>16</v>
      </c>
      <c r="G59" s="239">
        <f>G60</f>
        <v>455000</v>
      </c>
      <c r="H59" s="239">
        <f>H60</f>
        <v>403000</v>
      </c>
    </row>
    <row r="60" spans="1:8" ht="24">
      <c r="A60" s="205" t="s">
        <v>97</v>
      </c>
      <c r="B60" s="240" t="s">
        <v>13</v>
      </c>
      <c r="C60" s="240" t="s">
        <v>95</v>
      </c>
      <c r="D60" s="240" t="s">
        <v>98</v>
      </c>
      <c r="E60" s="240" t="s">
        <v>16</v>
      </c>
      <c r="F60" s="240" t="s">
        <v>16</v>
      </c>
      <c r="G60" s="241">
        <f t="shared" si="1"/>
        <v>455000</v>
      </c>
      <c r="H60" s="241">
        <f t="shared" si="1"/>
        <v>403000</v>
      </c>
    </row>
    <row r="61" spans="1:8" ht="29.25">
      <c r="A61" s="243" t="s">
        <v>99</v>
      </c>
      <c r="B61" s="215" t="s">
        <v>13</v>
      </c>
      <c r="C61" s="215" t="s">
        <v>95</v>
      </c>
      <c r="D61" s="215" t="s">
        <v>98</v>
      </c>
      <c r="E61" s="215" t="s">
        <v>47</v>
      </c>
      <c r="F61" s="215" t="s">
        <v>16</v>
      </c>
      <c r="G61" s="244">
        <f t="shared" si="1"/>
        <v>455000</v>
      </c>
      <c r="H61" s="244">
        <f t="shared" si="1"/>
        <v>403000</v>
      </c>
    </row>
    <row r="62" spans="1:8" ht="43.5">
      <c r="A62" s="243" t="s">
        <v>100</v>
      </c>
      <c r="B62" s="215" t="s">
        <v>13</v>
      </c>
      <c r="C62" s="215" t="s">
        <v>95</v>
      </c>
      <c r="D62" s="215" t="s">
        <v>98</v>
      </c>
      <c r="E62" s="215" t="s">
        <v>49</v>
      </c>
      <c r="F62" s="215" t="s">
        <v>16</v>
      </c>
      <c r="G62" s="244">
        <f t="shared" si="1"/>
        <v>455000</v>
      </c>
      <c r="H62" s="244">
        <f t="shared" si="1"/>
        <v>403000</v>
      </c>
    </row>
    <row r="63" spans="1:8" ht="28.15" customHeight="1">
      <c r="A63" s="214" t="s">
        <v>54</v>
      </c>
      <c r="B63" s="215" t="s">
        <v>13</v>
      </c>
      <c r="C63" s="215" t="s">
        <v>95</v>
      </c>
      <c r="D63" s="215" t="s">
        <v>98</v>
      </c>
      <c r="E63" s="215" t="s">
        <v>55</v>
      </c>
      <c r="F63" s="215" t="s">
        <v>16</v>
      </c>
      <c r="G63" s="239">
        <f>SUM(G64:G67)</f>
        <v>455000</v>
      </c>
      <c r="H63" s="239">
        <f>SUM(H64:H67)</f>
        <v>403000</v>
      </c>
    </row>
    <row r="64" spans="1:8" s="2" customFormat="1" ht="15" hidden="1">
      <c r="A64" s="115" t="s">
        <v>101</v>
      </c>
      <c r="B64" s="116" t="s">
        <v>13</v>
      </c>
      <c r="C64" s="116" t="s">
        <v>95</v>
      </c>
      <c r="D64" s="116" t="s">
        <v>98</v>
      </c>
      <c r="E64" s="116" t="s">
        <v>55</v>
      </c>
      <c r="F64" s="116" t="s">
        <v>57</v>
      </c>
      <c r="G64" s="245">
        <v>25000</v>
      </c>
      <c r="H64" s="245">
        <v>25000</v>
      </c>
    </row>
    <row r="65" spans="1:8" s="2" customFormat="1" ht="15" hidden="1">
      <c r="A65" s="115" t="s">
        <v>60</v>
      </c>
      <c r="B65" s="116" t="s">
        <v>13</v>
      </c>
      <c r="C65" s="116" t="s">
        <v>95</v>
      </c>
      <c r="D65" s="116" t="s">
        <v>98</v>
      </c>
      <c r="E65" s="116" t="s">
        <v>55</v>
      </c>
      <c r="F65" s="116" t="s">
        <v>61</v>
      </c>
      <c r="G65" s="245">
        <v>190000</v>
      </c>
      <c r="H65" s="245">
        <v>185000</v>
      </c>
    </row>
    <row r="66" spans="1:8" s="2" customFormat="1" ht="15" hidden="1">
      <c r="A66" s="115" t="s">
        <v>62</v>
      </c>
      <c r="B66" s="116" t="s">
        <v>13</v>
      </c>
      <c r="C66" s="116" t="s">
        <v>95</v>
      </c>
      <c r="D66" s="116" t="s">
        <v>98</v>
      </c>
      <c r="E66" s="116" t="s">
        <v>55</v>
      </c>
      <c r="F66" s="116" t="s">
        <v>63</v>
      </c>
      <c r="G66" s="245">
        <v>235000</v>
      </c>
      <c r="H66" s="245">
        <v>188000</v>
      </c>
    </row>
    <row r="67" spans="1:8" s="2" customFormat="1" ht="15" hidden="1">
      <c r="A67" s="115" t="s">
        <v>219</v>
      </c>
      <c r="B67" s="116" t="s">
        <v>13</v>
      </c>
      <c r="C67" s="116" t="s">
        <v>95</v>
      </c>
      <c r="D67" s="116" t="s">
        <v>98</v>
      </c>
      <c r="E67" s="116" t="s">
        <v>55</v>
      </c>
      <c r="F67" s="116" t="s">
        <v>28</v>
      </c>
      <c r="G67" s="245">
        <v>5000</v>
      </c>
      <c r="H67" s="245">
        <v>5000</v>
      </c>
    </row>
    <row r="68" spans="1:8" ht="23.45" customHeight="1">
      <c r="A68" s="208" t="s">
        <v>104</v>
      </c>
      <c r="B68" s="209" t="s">
        <v>13</v>
      </c>
      <c r="C68" s="209" t="s">
        <v>105</v>
      </c>
      <c r="D68" s="209"/>
      <c r="E68" s="209"/>
      <c r="F68" s="209"/>
      <c r="G68" s="246">
        <f t="shared" ref="G68:H72" si="2">G69</f>
        <v>126400</v>
      </c>
      <c r="H68" s="246">
        <f t="shared" si="2"/>
        <v>126400</v>
      </c>
    </row>
    <row r="69" spans="1:8">
      <c r="A69" s="211" t="s">
        <v>106</v>
      </c>
      <c r="B69" s="212" t="s">
        <v>13</v>
      </c>
      <c r="C69" s="212" t="s">
        <v>107</v>
      </c>
      <c r="D69" s="212" t="s">
        <v>15</v>
      </c>
      <c r="E69" s="212" t="s">
        <v>16</v>
      </c>
      <c r="F69" s="212" t="s">
        <v>16</v>
      </c>
      <c r="G69" s="238">
        <f>G70+G78</f>
        <v>126400</v>
      </c>
      <c r="H69" s="238">
        <f>H70+H78</f>
        <v>126400</v>
      </c>
    </row>
    <row r="70" spans="1:8" ht="24">
      <c r="A70" s="214" t="s">
        <v>108</v>
      </c>
      <c r="B70" s="215" t="s">
        <v>13</v>
      </c>
      <c r="C70" s="215" t="s">
        <v>107</v>
      </c>
      <c r="D70" s="215" t="s">
        <v>15</v>
      </c>
      <c r="E70" s="215" t="s">
        <v>16</v>
      </c>
      <c r="F70" s="215" t="s">
        <v>16</v>
      </c>
      <c r="G70" s="239">
        <f t="shared" si="2"/>
        <v>101575</v>
      </c>
      <c r="H70" s="239">
        <f t="shared" si="2"/>
        <v>101575</v>
      </c>
    </row>
    <row r="71" spans="1:8" ht="36">
      <c r="A71" s="205" t="s">
        <v>109</v>
      </c>
      <c r="B71" s="240" t="s">
        <v>13</v>
      </c>
      <c r="C71" s="240" t="s">
        <v>107</v>
      </c>
      <c r="D71" s="240" t="s">
        <v>110</v>
      </c>
      <c r="E71" s="240" t="s">
        <v>16</v>
      </c>
      <c r="F71" s="240" t="s">
        <v>16</v>
      </c>
      <c r="G71" s="241">
        <f t="shared" si="2"/>
        <v>101575</v>
      </c>
      <c r="H71" s="241">
        <f t="shared" si="2"/>
        <v>101575</v>
      </c>
    </row>
    <row r="72" spans="1:8" ht="63.75">
      <c r="A72" s="247" t="s">
        <v>111</v>
      </c>
      <c r="B72" s="215" t="s">
        <v>13</v>
      </c>
      <c r="C72" s="215" t="s">
        <v>107</v>
      </c>
      <c r="D72" s="215" t="s">
        <v>110</v>
      </c>
      <c r="E72" s="215" t="s">
        <v>35</v>
      </c>
      <c r="F72" s="215" t="s">
        <v>16</v>
      </c>
      <c r="G72" s="239">
        <f t="shared" si="2"/>
        <v>101575</v>
      </c>
      <c r="H72" s="239">
        <f t="shared" si="2"/>
        <v>101575</v>
      </c>
    </row>
    <row r="73" spans="1:8" ht="29.25">
      <c r="A73" s="233" t="s">
        <v>36</v>
      </c>
      <c r="B73" s="215" t="s">
        <v>13</v>
      </c>
      <c r="C73" s="215" t="s">
        <v>107</v>
      </c>
      <c r="D73" s="215" t="s">
        <v>110</v>
      </c>
      <c r="E73" s="215" t="s">
        <v>37</v>
      </c>
      <c r="F73" s="215" t="s">
        <v>16</v>
      </c>
      <c r="G73" s="239">
        <f>G74+G76</f>
        <v>101575</v>
      </c>
      <c r="H73" s="239">
        <f>H74+H76</f>
        <v>101575</v>
      </c>
    </row>
    <row r="74" spans="1:8" ht="24">
      <c r="A74" s="214" t="s">
        <v>38</v>
      </c>
      <c r="B74" s="215" t="s">
        <v>13</v>
      </c>
      <c r="C74" s="215" t="s">
        <v>107</v>
      </c>
      <c r="D74" s="215" t="s">
        <v>110</v>
      </c>
      <c r="E74" s="215" t="s">
        <v>39</v>
      </c>
      <c r="F74" s="215" t="s">
        <v>16</v>
      </c>
      <c r="G74" s="239">
        <f>G75</f>
        <v>78400</v>
      </c>
      <c r="H74" s="239">
        <f>H75</f>
        <v>78400</v>
      </c>
    </row>
    <row r="75" spans="1:8" ht="15" hidden="1">
      <c r="A75" s="115" t="s">
        <v>40</v>
      </c>
      <c r="B75" s="116" t="s">
        <v>13</v>
      </c>
      <c r="C75" s="116" t="s">
        <v>107</v>
      </c>
      <c r="D75" s="116" t="s">
        <v>110</v>
      </c>
      <c r="E75" s="116" t="s">
        <v>39</v>
      </c>
      <c r="F75" s="116" t="s">
        <v>41</v>
      </c>
      <c r="G75" s="248">
        <v>78400</v>
      </c>
      <c r="H75" s="248">
        <v>78400</v>
      </c>
    </row>
    <row r="76" spans="1:8" ht="36">
      <c r="A76" s="214" t="s">
        <v>42</v>
      </c>
      <c r="B76" s="215" t="s">
        <v>13</v>
      </c>
      <c r="C76" s="215" t="s">
        <v>107</v>
      </c>
      <c r="D76" s="215" t="s">
        <v>110</v>
      </c>
      <c r="E76" s="215" t="s">
        <v>43</v>
      </c>
      <c r="F76" s="215" t="s">
        <v>16</v>
      </c>
      <c r="G76" s="239">
        <f>G77</f>
        <v>23175</v>
      </c>
      <c r="H76" s="239">
        <f>H77</f>
        <v>23175</v>
      </c>
    </row>
    <row r="77" spans="1:8" ht="15" hidden="1">
      <c r="A77" s="115" t="s">
        <v>80</v>
      </c>
      <c r="B77" s="116" t="s">
        <v>13</v>
      </c>
      <c r="C77" s="116" t="s">
        <v>107</v>
      </c>
      <c r="D77" s="116" t="s">
        <v>110</v>
      </c>
      <c r="E77" s="116" t="s">
        <v>43</v>
      </c>
      <c r="F77" s="116" t="s">
        <v>45</v>
      </c>
      <c r="G77" s="248">
        <v>23175</v>
      </c>
      <c r="H77" s="248">
        <v>23175</v>
      </c>
    </row>
    <row r="78" spans="1:8" ht="43.5">
      <c r="A78" s="243" t="s">
        <v>100</v>
      </c>
      <c r="B78" s="215" t="s">
        <v>13</v>
      </c>
      <c r="C78" s="116" t="s">
        <v>107</v>
      </c>
      <c r="D78" s="116" t="s">
        <v>110</v>
      </c>
      <c r="E78" s="215" t="s">
        <v>49</v>
      </c>
      <c r="F78" s="215" t="s">
        <v>16</v>
      </c>
      <c r="G78" s="249">
        <f>G80+G81+G82</f>
        <v>24825</v>
      </c>
      <c r="H78" s="249">
        <f>H80+H81+H82</f>
        <v>24825</v>
      </c>
    </row>
    <row r="79" spans="1:8" ht="29.25" customHeight="1">
      <c r="A79" s="214" t="s">
        <v>54</v>
      </c>
      <c r="B79" s="215" t="s">
        <v>13</v>
      </c>
      <c r="C79" s="116" t="s">
        <v>107</v>
      </c>
      <c r="D79" s="116" t="s">
        <v>110</v>
      </c>
      <c r="E79" s="215" t="s">
        <v>55</v>
      </c>
      <c r="F79" s="215" t="s">
        <v>16</v>
      </c>
      <c r="G79" s="244">
        <f>G80+G81+G82</f>
        <v>24825</v>
      </c>
      <c r="H79" s="244">
        <f>H80+H81+H82</f>
        <v>24825</v>
      </c>
    </row>
    <row r="80" spans="1:8" ht="18" hidden="1" customHeight="1">
      <c r="A80" s="115" t="s">
        <v>58</v>
      </c>
      <c r="B80" s="215" t="s">
        <v>13</v>
      </c>
      <c r="C80" s="116" t="s">
        <v>107</v>
      </c>
      <c r="D80" s="116" t="s">
        <v>110</v>
      </c>
      <c r="E80" s="215" t="s">
        <v>55</v>
      </c>
      <c r="F80" s="215" t="s">
        <v>59</v>
      </c>
      <c r="G80" s="250">
        <v>5000</v>
      </c>
      <c r="H80" s="250">
        <v>5000</v>
      </c>
    </row>
    <row r="81" spans="1:8" ht="36" hidden="1">
      <c r="A81" s="115" t="s">
        <v>113</v>
      </c>
      <c r="B81" s="116" t="s">
        <v>13</v>
      </c>
      <c r="C81" s="116" t="s">
        <v>107</v>
      </c>
      <c r="D81" s="116" t="s">
        <v>110</v>
      </c>
      <c r="E81" s="116" t="s">
        <v>55</v>
      </c>
      <c r="F81" s="116" t="s">
        <v>65</v>
      </c>
      <c r="G81" s="245">
        <v>14825</v>
      </c>
      <c r="H81" s="245">
        <v>14825</v>
      </c>
    </row>
    <row r="82" spans="1:8" ht="15" hidden="1">
      <c r="A82" s="115" t="s">
        <v>66</v>
      </c>
      <c r="B82" s="116" t="s">
        <v>13</v>
      </c>
      <c r="C82" s="116" t="s">
        <v>107</v>
      </c>
      <c r="D82" s="116" t="s">
        <v>110</v>
      </c>
      <c r="E82" s="116" t="s">
        <v>55</v>
      </c>
      <c r="F82" s="116" t="s">
        <v>67</v>
      </c>
      <c r="G82" s="245">
        <v>5000</v>
      </c>
      <c r="H82" s="245">
        <v>5000</v>
      </c>
    </row>
    <row r="83" spans="1:8" ht="29.45" customHeight="1">
      <c r="A83" s="208" t="s">
        <v>116</v>
      </c>
      <c r="B83" s="209" t="s">
        <v>13</v>
      </c>
      <c r="C83" s="209" t="s">
        <v>117</v>
      </c>
      <c r="D83" s="209"/>
      <c r="E83" s="209"/>
      <c r="F83" s="209"/>
      <c r="G83" s="251">
        <f>G84</f>
        <v>495000</v>
      </c>
      <c r="H83" s="251">
        <f>H84</f>
        <v>395000</v>
      </c>
    </row>
    <row r="84" spans="1:8" ht="36">
      <c r="A84" s="211" t="s">
        <v>118</v>
      </c>
      <c r="B84" s="212" t="s">
        <v>13</v>
      </c>
      <c r="C84" s="212" t="s">
        <v>119</v>
      </c>
      <c r="D84" s="212" t="s">
        <v>15</v>
      </c>
      <c r="E84" s="212" t="s">
        <v>16</v>
      </c>
      <c r="F84" s="212" t="s">
        <v>16</v>
      </c>
      <c r="G84" s="238">
        <f t="shared" ref="G84:H85" si="3">G85</f>
        <v>495000</v>
      </c>
      <c r="H84" s="238">
        <f t="shared" si="3"/>
        <v>395000</v>
      </c>
    </row>
    <row r="85" spans="1:8" ht="36">
      <c r="A85" s="115" t="s">
        <v>120</v>
      </c>
      <c r="B85" s="227" t="s">
        <v>13</v>
      </c>
      <c r="C85" s="227" t="s">
        <v>119</v>
      </c>
      <c r="D85" s="227" t="s">
        <v>15</v>
      </c>
      <c r="E85" s="227" t="s">
        <v>16</v>
      </c>
      <c r="F85" s="227" t="s">
        <v>16</v>
      </c>
      <c r="G85" s="236">
        <f t="shared" si="3"/>
        <v>495000</v>
      </c>
      <c r="H85" s="236">
        <f t="shared" si="3"/>
        <v>395000</v>
      </c>
    </row>
    <row r="86" spans="1:8" ht="24">
      <c r="A86" s="214" t="s">
        <v>121</v>
      </c>
      <c r="B86" s="215" t="s">
        <v>13</v>
      </c>
      <c r="C86" s="215" t="s">
        <v>119</v>
      </c>
      <c r="D86" s="215" t="s">
        <v>15</v>
      </c>
      <c r="E86" s="215" t="s">
        <v>16</v>
      </c>
      <c r="F86" s="215" t="s">
        <v>16</v>
      </c>
      <c r="G86" s="239">
        <f>G87+G90+G94</f>
        <v>495000</v>
      </c>
      <c r="H86" s="239">
        <f>H87+H90+H94</f>
        <v>395000</v>
      </c>
    </row>
    <row r="87" spans="1:8" ht="24">
      <c r="A87" s="205" t="s">
        <v>122</v>
      </c>
      <c r="B87" s="240" t="s">
        <v>13</v>
      </c>
      <c r="C87" s="240" t="s">
        <v>119</v>
      </c>
      <c r="D87" s="240" t="s">
        <v>123</v>
      </c>
      <c r="E87" s="240" t="s">
        <v>16</v>
      </c>
      <c r="F87" s="240" t="s">
        <v>16</v>
      </c>
      <c r="G87" s="241">
        <f>G88</f>
        <v>350000</v>
      </c>
      <c r="H87" s="241">
        <f>H88</f>
        <v>250000</v>
      </c>
    </row>
    <row r="88" spans="1:8" ht="24" hidden="1">
      <c r="A88" s="214" t="s">
        <v>54</v>
      </c>
      <c r="B88" s="215" t="s">
        <v>13</v>
      </c>
      <c r="C88" s="215" t="s">
        <v>119</v>
      </c>
      <c r="D88" s="215" t="s">
        <v>123</v>
      </c>
      <c r="E88" s="215" t="s">
        <v>55</v>
      </c>
      <c r="F88" s="215" t="s">
        <v>16</v>
      </c>
      <c r="G88" s="239">
        <f>G89</f>
        <v>350000</v>
      </c>
      <c r="H88" s="239">
        <f>H89</f>
        <v>250000</v>
      </c>
    </row>
    <row r="89" spans="1:8" ht="15" hidden="1">
      <c r="A89" s="115" t="s">
        <v>62</v>
      </c>
      <c r="B89" s="227" t="s">
        <v>13</v>
      </c>
      <c r="C89" s="227" t="s">
        <v>119</v>
      </c>
      <c r="D89" s="227" t="s">
        <v>123</v>
      </c>
      <c r="E89" s="227" t="s">
        <v>55</v>
      </c>
      <c r="F89" s="227" t="s">
        <v>63</v>
      </c>
      <c r="G89" s="236">
        <v>350000</v>
      </c>
      <c r="H89" s="236">
        <v>250000</v>
      </c>
    </row>
    <row r="90" spans="1:8" ht="24">
      <c r="A90" s="205" t="s">
        <v>124</v>
      </c>
      <c r="B90" s="240" t="s">
        <v>13</v>
      </c>
      <c r="C90" s="240" t="s">
        <v>119</v>
      </c>
      <c r="D90" s="240" t="s">
        <v>125</v>
      </c>
      <c r="E90" s="240" t="s">
        <v>16</v>
      </c>
      <c r="F90" s="240" t="s">
        <v>16</v>
      </c>
      <c r="G90" s="252">
        <f>G91</f>
        <v>115000</v>
      </c>
      <c r="H90" s="252">
        <f>H91</f>
        <v>115000</v>
      </c>
    </row>
    <row r="91" spans="1:8" ht="24">
      <c r="A91" s="214" t="s">
        <v>54</v>
      </c>
      <c r="B91" s="215" t="s">
        <v>13</v>
      </c>
      <c r="C91" s="215" t="s">
        <v>119</v>
      </c>
      <c r="D91" s="215" t="s">
        <v>125</v>
      </c>
      <c r="E91" s="215" t="s">
        <v>55</v>
      </c>
      <c r="F91" s="215" t="s">
        <v>16</v>
      </c>
      <c r="G91" s="230">
        <f>G92+G93</f>
        <v>115000</v>
      </c>
      <c r="H91" s="230">
        <f>H92+H93</f>
        <v>115000</v>
      </c>
    </row>
    <row r="92" spans="1:8" ht="24" hidden="1">
      <c r="A92" s="115" t="s">
        <v>126</v>
      </c>
      <c r="B92" s="227" t="s">
        <v>13</v>
      </c>
      <c r="C92" s="227" t="s">
        <v>119</v>
      </c>
      <c r="D92" s="227" t="s">
        <v>125</v>
      </c>
      <c r="E92" s="227" t="s">
        <v>55</v>
      </c>
      <c r="F92" s="227" t="s">
        <v>63</v>
      </c>
      <c r="G92" s="228">
        <v>50000</v>
      </c>
      <c r="H92" s="228">
        <v>50000</v>
      </c>
    </row>
    <row r="93" spans="1:8" ht="36" hidden="1">
      <c r="A93" s="115" t="s">
        <v>113</v>
      </c>
      <c r="B93" s="227" t="s">
        <v>13</v>
      </c>
      <c r="C93" s="227" t="s">
        <v>119</v>
      </c>
      <c r="D93" s="227" t="s">
        <v>125</v>
      </c>
      <c r="E93" s="227" t="s">
        <v>55</v>
      </c>
      <c r="F93" s="227" t="s">
        <v>65</v>
      </c>
      <c r="G93" s="228">
        <v>65000</v>
      </c>
      <c r="H93" s="228">
        <v>65000</v>
      </c>
    </row>
    <row r="94" spans="1:8" ht="23.45" customHeight="1">
      <c r="A94" s="205" t="s">
        <v>127</v>
      </c>
      <c r="B94" s="240" t="s">
        <v>13</v>
      </c>
      <c r="C94" s="240" t="s">
        <v>119</v>
      </c>
      <c r="D94" s="240" t="s">
        <v>128</v>
      </c>
      <c r="E94" s="240" t="s">
        <v>16</v>
      </c>
      <c r="F94" s="240" t="s">
        <v>16</v>
      </c>
      <c r="G94" s="241">
        <f>G95</f>
        <v>30000</v>
      </c>
      <c r="H94" s="241">
        <f>H95</f>
        <v>30000</v>
      </c>
    </row>
    <row r="95" spans="1:8" ht="24">
      <c r="A95" s="214" t="s">
        <v>54</v>
      </c>
      <c r="B95" s="215" t="s">
        <v>13</v>
      </c>
      <c r="C95" s="215" t="s">
        <v>119</v>
      </c>
      <c r="D95" s="215" t="s">
        <v>128</v>
      </c>
      <c r="E95" s="215" t="s">
        <v>55</v>
      </c>
      <c r="F95" s="215" t="s">
        <v>16</v>
      </c>
      <c r="G95" s="239">
        <f>G96</f>
        <v>30000</v>
      </c>
      <c r="H95" s="239">
        <f>H96</f>
        <v>30000</v>
      </c>
    </row>
    <row r="96" spans="1:8" ht="15" hidden="1">
      <c r="A96" s="115" t="s">
        <v>62</v>
      </c>
      <c r="B96" s="116" t="s">
        <v>13</v>
      </c>
      <c r="C96" s="116" t="s">
        <v>119</v>
      </c>
      <c r="D96" s="116" t="s">
        <v>128</v>
      </c>
      <c r="E96" s="116" t="s">
        <v>55</v>
      </c>
      <c r="F96" s="116" t="s">
        <v>63</v>
      </c>
      <c r="G96" s="242">
        <v>30000</v>
      </c>
      <c r="H96" s="242">
        <v>30000</v>
      </c>
    </row>
    <row r="97" spans="1:8" hidden="1">
      <c r="A97" s="208" t="s">
        <v>129</v>
      </c>
      <c r="B97" s="209" t="s">
        <v>13</v>
      </c>
      <c r="C97" s="209" t="s">
        <v>130</v>
      </c>
      <c r="D97" s="209"/>
      <c r="E97" s="209"/>
      <c r="F97" s="209"/>
      <c r="G97" s="210">
        <f>G98</f>
        <v>0</v>
      </c>
      <c r="H97" s="210">
        <f>H98</f>
        <v>0</v>
      </c>
    </row>
    <row r="98" spans="1:8" hidden="1">
      <c r="A98" s="205" t="s">
        <v>131</v>
      </c>
      <c r="B98" s="206" t="s">
        <v>13</v>
      </c>
      <c r="C98" s="206" t="s">
        <v>132</v>
      </c>
      <c r="D98" s="206"/>
      <c r="E98" s="206"/>
      <c r="F98" s="206"/>
      <c r="G98" s="253">
        <v>0</v>
      </c>
      <c r="H98" s="253">
        <v>0</v>
      </c>
    </row>
    <row r="99" spans="1:8" ht="24" hidden="1">
      <c r="A99" s="211" t="s">
        <v>133</v>
      </c>
      <c r="B99" s="212" t="s">
        <v>13</v>
      </c>
      <c r="C99" s="212" t="s">
        <v>132</v>
      </c>
      <c r="D99" s="212" t="s">
        <v>15</v>
      </c>
      <c r="E99" s="212" t="s">
        <v>16</v>
      </c>
      <c r="F99" s="212" t="s">
        <v>16</v>
      </c>
      <c r="G99" s="238">
        <v>0</v>
      </c>
      <c r="H99" s="238">
        <v>0</v>
      </c>
    </row>
    <row r="100" spans="1:8" ht="36.75" hidden="1">
      <c r="A100" s="254" t="s">
        <v>134</v>
      </c>
      <c r="B100" s="219" t="s">
        <v>13</v>
      </c>
      <c r="C100" s="219" t="s">
        <v>132</v>
      </c>
      <c r="D100" s="219" t="s">
        <v>135</v>
      </c>
      <c r="E100" s="219" t="s">
        <v>16</v>
      </c>
      <c r="F100" s="219" t="s">
        <v>16</v>
      </c>
      <c r="G100" s="239">
        <v>0</v>
      </c>
      <c r="H100" s="239">
        <v>0</v>
      </c>
    </row>
    <row r="101" spans="1:8" ht="28.5" hidden="1">
      <c r="A101" s="255" t="s">
        <v>136</v>
      </c>
      <c r="B101" s="256" t="s">
        <v>13</v>
      </c>
      <c r="C101" s="219" t="s">
        <v>132</v>
      </c>
      <c r="D101" s="219" t="s">
        <v>137</v>
      </c>
      <c r="E101" s="219" t="s">
        <v>16</v>
      </c>
      <c r="F101" s="219" t="s">
        <v>16</v>
      </c>
      <c r="G101" s="239">
        <v>0</v>
      </c>
      <c r="H101" s="239">
        <v>0</v>
      </c>
    </row>
    <row r="102" spans="1:8" ht="29.25" hidden="1">
      <c r="A102" s="233" t="s">
        <v>99</v>
      </c>
      <c r="B102" s="257" t="s">
        <v>13</v>
      </c>
      <c r="C102" s="219" t="s">
        <v>132</v>
      </c>
      <c r="D102" s="219" t="s">
        <v>137</v>
      </c>
      <c r="E102" s="219" t="s">
        <v>47</v>
      </c>
      <c r="F102" s="219" t="s">
        <v>16</v>
      </c>
      <c r="G102" s="239">
        <v>0</v>
      </c>
      <c r="H102" s="239">
        <v>0</v>
      </c>
    </row>
    <row r="103" spans="1:8" ht="31.9" hidden="1" customHeight="1">
      <c r="A103" s="233" t="s">
        <v>100</v>
      </c>
      <c r="B103" s="257" t="s">
        <v>13</v>
      </c>
      <c r="C103" s="219" t="s">
        <v>132</v>
      </c>
      <c r="D103" s="219" t="s">
        <v>137</v>
      </c>
      <c r="E103" s="219" t="s">
        <v>49</v>
      </c>
      <c r="F103" s="219" t="s">
        <v>16</v>
      </c>
      <c r="G103" s="239">
        <v>0</v>
      </c>
      <c r="H103" s="239">
        <v>0</v>
      </c>
    </row>
    <row r="104" spans="1:8" ht="36" hidden="1">
      <c r="A104" s="214" t="s">
        <v>138</v>
      </c>
      <c r="B104" s="215" t="s">
        <v>13</v>
      </c>
      <c r="C104" s="215" t="s">
        <v>132</v>
      </c>
      <c r="D104" s="215" t="s">
        <v>139</v>
      </c>
      <c r="E104" s="215" t="s">
        <v>55</v>
      </c>
      <c r="F104" s="215" t="s">
        <v>16</v>
      </c>
      <c r="G104" s="239">
        <v>0</v>
      </c>
      <c r="H104" s="239">
        <v>0</v>
      </c>
    </row>
    <row r="105" spans="1:8" ht="24" hidden="1">
      <c r="A105" s="214" t="s">
        <v>54</v>
      </c>
      <c r="B105" s="215" t="s">
        <v>13</v>
      </c>
      <c r="C105" s="215" t="s">
        <v>132</v>
      </c>
      <c r="D105" s="215" t="s">
        <v>139</v>
      </c>
      <c r="E105" s="215" t="s">
        <v>55</v>
      </c>
      <c r="F105" s="215" t="s">
        <v>16</v>
      </c>
      <c r="G105" s="239">
        <v>0</v>
      </c>
      <c r="H105" s="239">
        <v>0</v>
      </c>
    </row>
    <row r="106" spans="1:8" ht="15" hidden="1">
      <c r="A106" s="214" t="s">
        <v>62</v>
      </c>
      <c r="B106" s="215" t="s">
        <v>13</v>
      </c>
      <c r="C106" s="215" t="s">
        <v>132</v>
      </c>
      <c r="D106" s="215" t="s">
        <v>139</v>
      </c>
      <c r="E106" s="215" t="s">
        <v>55</v>
      </c>
      <c r="F106" s="215" t="s">
        <v>63</v>
      </c>
      <c r="G106" s="239">
        <v>0</v>
      </c>
      <c r="H106" s="239">
        <v>0</v>
      </c>
    </row>
    <row r="107" spans="1:8" ht="29.45" customHeight="1">
      <c r="A107" s="211" t="s">
        <v>146</v>
      </c>
      <c r="B107" s="212" t="s">
        <v>13</v>
      </c>
      <c r="C107" s="212" t="s">
        <v>147</v>
      </c>
      <c r="D107" s="212"/>
      <c r="E107" s="212"/>
      <c r="F107" s="212"/>
      <c r="G107" s="238">
        <f>G108</f>
        <v>3313394</v>
      </c>
      <c r="H107" s="238">
        <f>H108</f>
        <v>3261791</v>
      </c>
    </row>
    <row r="108" spans="1:8" ht="24">
      <c r="A108" s="214" t="s">
        <v>148</v>
      </c>
      <c r="B108" s="219" t="s">
        <v>13</v>
      </c>
      <c r="C108" s="219" t="s">
        <v>147</v>
      </c>
      <c r="D108" s="219" t="s">
        <v>15</v>
      </c>
      <c r="E108" s="219" t="s">
        <v>16</v>
      </c>
      <c r="F108" s="219" t="s">
        <v>16</v>
      </c>
      <c r="G108" s="258">
        <f>G109</f>
        <v>3313394</v>
      </c>
      <c r="H108" s="258">
        <f>H109</f>
        <v>3261791</v>
      </c>
    </row>
    <row r="109" spans="1:8" ht="36">
      <c r="A109" s="214" t="s">
        <v>149</v>
      </c>
      <c r="B109" s="219" t="s">
        <v>13</v>
      </c>
      <c r="C109" s="219" t="s">
        <v>147</v>
      </c>
      <c r="D109" s="219" t="s">
        <v>15</v>
      </c>
      <c r="E109" s="219" t="s">
        <v>16</v>
      </c>
      <c r="F109" s="219" t="s">
        <v>16</v>
      </c>
      <c r="G109" s="258">
        <f>G110+G115+G121+G130+G136+G142+G148+G153</f>
        <v>3313394</v>
      </c>
      <c r="H109" s="258">
        <f>H110+H115+H121+H130+H136+H142+H148+H153</f>
        <v>3261791</v>
      </c>
    </row>
    <row r="110" spans="1:8" ht="24">
      <c r="A110" s="205" t="s">
        <v>150</v>
      </c>
      <c r="B110" s="240" t="s">
        <v>13</v>
      </c>
      <c r="C110" s="240" t="s">
        <v>147</v>
      </c>
      <c r="D110" s="240" t="s">
        <v>151</v>
      </c>
      <c r="E110" s="240" t="s">
        <v>16</v>
      </c>
      <c r="F110" s="240" t="s">
        <v>16</v>
      </c>
      <c r="G110" s="241">
        <f t="shared" ref="G110:H113" si="4">G111</f>
        <v>345000</v>
      </c>
      <c r="H110" s="241">
        <f t="shared" si="4"/>
        <v>348000</v>
      </c>
    </row>
    <row r="111" spans="1:8" ht="29.25">
      <c r="A111" s="233" t="s">
        <v>99</v>
      </c>
      <c r="B111" s="215" t="s">
        <v>13</v>
      </c>
      <c r="C111" s="215" t="s">
        <v>147</v>
      </c>
      <c r="D111" s="215" t="s">
        <v>151</v>
      </c>
      <c r="E111" s="215" t="s">
        <v>47</v>
      </c>
      <c r="F111" s="215" t="s">
        <v>16</v>
      </c>
      <c r="G111" s="239">
        <f t="shared" si="4"/>
        <v>345000</v>
      </c>
      <c r="H111" s="239">
        <f t="shared" si="4"/>
        <v>348000</v>
      </c>
    </row>
    <row r="112" spans="1:8" ht="48" customHeight="1">
      <c r="A112" s="233" t="s">
        <v>100</v>
      </c>
      <c r="B112" s="215" t="s">
        <v>13</v>
      </c>
      <c r="C112" s="215" t="s">
        <v>147</v>
      </c>
      <c r="D112" s="215" t="s">
        <v>151</v>
      </c>
      <c r="E112" s="215" t="s">
        <v>49</v>
      </c>
      <c r="F112" s="215" t="s">
        <v>16</v>
      </c>
      <c r="G112" s="239">
        <f t="shared" si="4"/>
        <v>345000</v>
      </c>
      <c r="H112" s="239">
        <f t="shared" si="4"/>
        <v>348000</v>
      </c>
    </row>
    <row r="113" spans="1:8" ht="24" hidden="1">
      <c r="A113" s="214" t="s">
        <v>54</v>
      </c>
      <c r="B113" s="215" t="s">
        <v>13</v>
      </c>
      <c r="C113" s="215" t="s">
        <v>147</v>
      </c>
      <c r="D113" s="215" t="s">
        <v>151</v>
      </c>
      <c r="E113" s="215" t="s">
        <v>55</v>
      </c>
      <c r="F113" s="215" t="s">
        <v>16</v>
      </c>
      <c r="G113" s="239">
        <f t="shared" si="4"/>
        <v>345000</v>
      </c>
      <c r="H113" s="239">
        <f t="shared" si="4"/>
        <v>348000</v>
      </c>
    </row>
    <row r="114" spans="1:8" s="2" customFormat="1" ht="15" hidden="1">
      <c r="A114" s="115" t="s">
        <v>58</v>
      </c>
      <c r="B114" s="116" t="s">
        <v>13</v>
      </c>
      <c r="C114" s="116" t="s">
        <v>147</v>
      </c>
      <c r="D114" s="116" t="s">
        <v>151</v>
      </c>
      <c r="E114" s="116" t="s">
        <v>55</v>
      </c>
      <c r="F114" s="116" t="s">
        <v>59</v>
      </c>
      <c r="G114" s="242">
        <v>345000</v>
      </c>
      <c r="H114" s="242">
        <v>348000</v>
      </c>
    </row>
    <row r="115" spans="1:8">
      <c r="A115" s="205" t="s">
        <v>152</v>
      </c>
      <c r="B115" s="240" t="s">
        <v>13</v>
      </c>
      <c r="C115" s="240" t="s">
        <v>147</v>
      </c>
      <c r="D115" s="240" t="s">
        <v>153</v>
      </c>
      <c r="E115" s="240" t="s">
        <v>16</v>
      </c>
      <c r="F115" s="240" t="s">
        <v>16</v>
      </c>
      <c r="G115" s="241">
        <f>G118</f>
        <v>140000</v>
      </c>
      <c r="H115" s="241">
        <f>H118</f>
        <v>140000</v>
      </c>
    </row>
    <row r="116" spans="1:8" ht="29.25">
      <c r="A116" s="233" t="s">
        <v>99</v>
      </c>
      <c r="B116" s="215" t="s">
        <v>13</v>
      </c>
      <c r="C116" s="215" t="s">
        <v>147</v>
      </c>
      <c r="D116" s="215" t="s">
        <v>153</v>
      </c>
      <c r="E116" s="215" t="s">
        <v>47</v>
      </c>
      <c r="F116" s="215" t="s">
        <v>16</v>
      </c>
      <c r="G116" s="239">
        <f>G117</f>
        <v>140000</v>
      </c>
      <c r="H116" s="239">
        <f>H117</f>
        <v>140000</v>
      </c>
    </row>
    <row r="117" spans="1:8" ht="43.5">
      <c r="A117" s="233" t="s">
        <v>100</v>
      </c>
      <c r="B117" s="215" t="s">
        <v>13</v>
      </c>
      <c r="C117" s="215" t="s">
        <v>147</v>
      </c>
      <c r="D117" s="215" t="s">
        <v>153</v>
      </c>
      <c r="E117" s="215" t="s">
        <v>49</v>
      </c>
      <c r="F117" s="215" t="s">
        <v>16</v>
      </c>
      <c r="G117" s="239">
        <f>G118</f>
        <v>140000</v>
      </c>
      <c r="H117" s="239">
        <f>H118</f>
        <v>140000</v>
      </c>
    </row>
    <row r="118" spans="1:8" ht="24">
      <c r="A118" s="214" t="s">
        <v>54</v>
      </c>
      <c r="B118" s="215" t="s">
        <v>13</v>
      </c>
      <c r="C118" s="215" t="s">
        <v>147</v>
      </c>
      <c r="D118" s="215" t="s">
        <v>153</v>
      </c>
      <c r="E118" s="215" t="s">
        <v>55</v>
      </c>
      <c r="F118" s="215" t="s">
        <v>16</v>
      </c>
      <c r="G118" s="239">
        <f>G119+G120</f>
        <v>140000</v>
      </c>
      <c r="H118" s="239">
        <f>H119+H120</f>
        <v>140000</v>
      </c>
    </row>
    <row r="119" spans="1:8" s="2" customFormat="1" ht="15" hidden="1">
      <c r="A119" s="115" t="s">
        <v>60</v>
      </c>
      <c r="B119" s="116" t="s">
        <v>13</v>
      </c>
      <c r="C119" s="116" t="s">
        <v>147</v>
      </c>
      <c r="D119" s="116" t="s">
        <v>153</v>
      </c>
      <c r="E119" s="116" t="s">
        <v>55</v>
      </c>
      <c r="F119" s="116" t="s">
        <v>61</v>
      </c>
      <c r="G119" s="242">
        <v>60000</v>
      </c>
      <c r="H119" s="242">
        <v>60000</v>
      </c>
    </row>
    <row r="120" spans="1:8" s="2" customFormat="1" ht="15" hidden="1">
      <c r="A120" s="115" t="s">
        <v>66</v>
      </c>
      <c r="B120" s="116" t="s">
        <v>13</v>
      </c>
      <c r="C120" s="116" t="s">
        <v>147</v>
      </c>
      <c r="D120" s="116" t="s">
        <v>153</v>
      </c>
      <c r="E120" s="116" t="s">
        <v>55</v>
      </c>
      <c r="F120" s="116" t="s">
        <v>67</v>
      </c>
      <c r="G120" s="242">
        <v>80000</v>
      </c>
      <c r="H120" s="242">
        <v>80000</v>
      </c>
    </row>
    <row r="121" spans="1:8" ht="24">
      <c r="A121" s="205" t="s">
        <v>154</v>
      </c>
      <c r="B121" s="240" t="s">
        <v>13</v>
      </c>
      <c r="C121" s="240" t="s">
        <v>147</v>
      </c>
      <c r="D121" s="240" t="s">
        <v>155</v>
      </c>
      <c r="E121" s="240" t="s">
        <v>16</v>
      </c>
      <c r="F121" s="240" t="s">
        <v>16</v>
      </c>
      <c r="G121" s="241">
        <f>G124</f>
        <v>1036000</v>
      </c>
      <c r="H121" s="241">
        <f>H124</f>
        <v>936000</v>
      </c>
    </row>
    <row r="122" spans="1:8" ht="29.25">
      <c r="A122" s="233" t="s">
        <v>99</v>
      </c>
      <c r="B122" s="215" t="s">
        <v>13</v>
      </c>
      <c r="C122" s="215" t="s">
        <v>147</v>
      </c>
      <c r="D122" s="215" t="s">
        <v>155</v>
      </c>
      <c r="E122" s="215" t="s">
        <v>47</v>
      </c>
      <c r="F122" s="215" t="s">
        <v>16</v>
      </c>
      <c r="G122" s="239">
        <f>G123</f>
        <v>1036000</v>
      </c>
      <c r="H122" s="239">
        <f>H123</f>
        <v>936000</v>
      </c>
    </row>
    <row r="123" spans="1:8" ht="43.5">
      <c r="A123" s="233" t="s">
        <v>100</v>
      </c>
      <c r="B123" s="215" t="s">
        <v>13</v>
      </c>
      <c r="C123" s="215" t="s">
        <v>147</v>
      </c>
      <c r="D123" s="215" t="s">
        <v>155</v>
      </c>
      <c r="E123" s="215" t="s">
        <v>49</v>
      </c>
      <c r="F123" s="215" t="s">
        <v>16</v>
      </c>
      <c r="G123" s="239">
        <f>G124</f>
        <v>1036000</v>
      </c>
      <c r="H123" s="239">
        <f>H124</f>
        <v>936000</v>
      </c>
    </row>
    <row r="124" spans="1:8" ht="24">
      <c r="A124" s="214" t="s">
        <v>54</v>
      </c>
      <c r="B124" s="215" t="s">
        <v>13</v>
      </c>
      <c r="C124" s="215" t="s">
        <v>147</v>
      </c>
      <c r="D124" s="215" t="s">
        <v>155</v>
      </c>
      <c r="E124" s="215" t="s">
        <v>55</v>
      </c>
      <c r="F124" s="215" t="s">
        <v>16</v>
      </c>
      <c r="G124" s="239">
        <f>G125+G126+G127+G128+G129</f>
        <v>1036000</v>
      </c>
      <c r="H124" s="239">
        <f>H125+H126+H127+H128+H129</f>
        <v>936000</v>
      </c>
    </row>
    <row r="125" spans="1:8" ht="14.25" hidden="1" customHeight="1">
      <c r="A125" s="214" t="s">
        <v>156</v>
      </c>
      <c r="B125" s="215" t="s">
        <v>13</v>
      </c>
      <c r="C125" s="215" t="s">
        <v>147</v>
      </c>
      <c r="D125" s="215" t="s">
        <v>155</v>
      </c>
      <c r="E125" s="215" t="s">
        <v>55</v>
      </c>
      <c r="F125" s="215" t="s">
        <v>57</v>
      </c>
      <c r="G125" s="259">
        <v>156000</v>
      </c>
      <c r="H125" s="259">
        <v>156000</v>
      </c>
    </row>
    <row r="126" spans="1:8" ht="15" hidden="1">
      <c r="A126" s="115" t="s">
        <v>60</v>
      </c>
      <c r="B126" s="116" t="s">
        <v>13</v>
      </c>
      <c r="C126" s="116" t="s">
        <v>147</v>
      </c>
      <c r="D126" s="116" t="s">
        <v>155</v>
      </c>
      <c r="E126" s="116" t="s">
        <v>55</v>
      </c>
      <c r="F126" s="116" t="s">
        <v>61</v>
      </c>
      <c r="G126" s="248">
        <v>200000</v>
      </c>
      <c r="H126" s="248">
        <v>200000</v>
      </c>
    </row>
    <row r="127" spans="1:8" ht="15" hidden="1">
      <c r="A127" s="115" t="s">
        <v>62</v>
      </c>
      <c r="B127" s="116" t="s">
        <v>13</v>
      </c>
      <c r="C127" s="116" t="s">
        <v>147</v>
      </c>
      <c r="D127" s="116" t="s">
        <v>155</v>
      </c>
      <c r="E127" s="116" t="s">
        <v>55</v>
      </c>
      <c r="F127" s="116" t="s">
        <v>63</v>
      </c>
      <c r="G127" s="248">
        <v>550000</v>
      </c>
      <c r="H127" s="248">
        <v>450000</v>
      </c>
    </row>
    <row r="128" spans="1:8" ht="15" hidden="1">
      <c r="A128" s="115" t="s">
        <v>157</v>
      </c>
      <c r="B128" s="116" t="s">
        <v>13</v>
      </c>
      <c r="C128" s="116" t="s">
        <v>147</v>
      </c>
      <c r="D128" s="116" t="s">
        <v>155</v>
      </c>
      <c r="E128" s="116" t="s">
        <v>55</v>
      </c>
      <c r="F128" s="116" t="s">
        <v>65</v>
      </c>
      <c r="G128" s="248">
        <v>80000</v>
      </c>
      <c r="H128" s="248">
        <v>80000</v>
      </c>
    </row>
    <row r="129" spans="1:9" ht="15" hidden="1">
      <c r="A129" s="115" t="s">
        <v>66</v>
      </c>
      <c r="B129" s="116" t="s">
        <v>13</v>
      </c>
      <c r="C129" s="116" t="s">
        <v>147</v>
      </c>
      <c r="D129" s="116" t="s">
        <v>155</v>
      </c>
      <c r="E129" s="116" t="s">
        <v>55</v>
      </c>
      <c r="F129" s="116" t="s">
        <v>67</v>
      </c>
      <c r="G129" s="248">
        <v>50000</v>
      </c>
      <c r="H129" s="248">
        <v>50000</v>
      </c>
    </row>
    <row r="130" spans="1:9" ht="24">
      <c r="A130" s="205" t="s">
        <v>158</v>
      </c>
      <c r="B130" s="240" t="s">
        <v>13</v>
      </c>
      <c r="C130" s="240" t="s">
        <v>147</v>
      </c>
      <c r="D130" s="240" t="s">
        <v>159</v>
      </c>
      <c r="E130" s="240" t="s">
        <v>16</v>
      </c>
      <c r="F130" s="240" t="s">
        <v>16</v>
      </c>
      <c r="G130" s="241">
        <f>G133</f>
        <v>642394</v>
      </c>
      <c r="H130" s="241">
        <f>H133</f>
        <v>740998</v>
      </c>
    </row>
    <row r="131" spans="1:9" ht="29.25">
      <c r="A131" s="233" t="s">
        <v>99</v>
      </c>
      <c r="B131" s="215" t="s">
        <v>13</v>
      </c>
      <c r="C131" s="215" t="s">
        <v>147</v>
      </c>
      <c r="D131" s="215" t="s">
        <v>159</v>
      </c>
      <c r="E131" s="215" t="s">
        <v>47</v>
      </c>
      <c r="F131" s="215" t="s">
        <v>16</v>
      </c>
      <c r="G131" s="239">
        <f>G132</f>
        <v>642394</v>
      </c>
      <c r="H131" s="239">
        <f>H132</f>
        <v>740998</v>
      </c>
    </row>
    <row r="132" spans="1:9" ht="43.5">
      <c r="A132" s="233" t="s">
        <v>100</v>
      </c>
      <c r="B132" s="215" t="s">
        <v>13</v>
      </c>
      <c r="C132" s="215" t="s">
        <v>147</v>
      </c>
      <c r="D132" s="215" t="s">
        <v>159</v>
      </c>
      <c r="E132" s="215" t="s">
        <v>49</v>
      </c>
      <c r="F132" s="215" t="s">
        <v>16</v>
      </c>
      <c r="G132" s="239">
        <f>G133</f>
        <v>642394</v>
      </c>
      <c r="H132" s="239">
        <f>H133</f>
        <v>740998</v>
      </c>
    </row>
    <row r="133" spans="1:9" ht="24">
      <c r="A133" s="214" t="s">
        <v>54</v>
      </c>
      <c r="B133" s="215" t="s">
        <v>13</v>
      </c>
      <c r="C133" s="215" t="s">
        <v>147</v>
      </c>
      <c r="D133" s="215" t="s">
        <v>159</v>
      </c>
      <c r="E133" s="215" t="s">
        <v>55</v>
      </c>
      <c r="F133" s="215" t="s">
        <v>16</v>
      </c>
      <c r="G133" s="239">
        <f>G134+G135</f>
        <v>642394</v>
      </c>
      <c r="H133" s="239">
        <f>H134+H135</f>
        <v>740998</v>
      </c>
    </row>
    <row r="134" spans="1:9" ht="18" hidden="1" customHeight="1">
      <c r="A134" s="115" t="s">
        <v>60</v>
      </c>
      <c r="B134" s="116" t="s">
        <v>13</v>
      </c>
      <c r="C134" s="116" t="s">
        <v>147</v>
      </c>
      <c r="D134" s="116" t="s">
        <v>159</v>
      </c>
      <c r="E134" s="116" t="s">
        <v>55</v>
      </c>
      <c r="F134" s="116" t="s">
        <v>61</v>
      </c>
      <c r="G134" s="248">
        <v>250000</v>
      </c>
      <c r="H134" s="248">
        <v>200000</v>
      </c>
      <c r="I134" s="270"/>
    </row>
    <row r="135" spans="1:9" ht="24" hidden="1">
      <c r="A135" s="115" t="s">
        <v>54</v>
      </c>
      <c r="B135" s="116" t="s">
        <v>13</v>
      </c>
      <c r="C135" s="116" t="s">
        <v>147</v>
      </c>
      <c r="D135" s="116" t="s">
        <v>159</v>
      </c>
      <c r="E135" s="116" t="s">
        <v>55</v>
      </c>
      <c r="F135" s="116" t="s">
        <v>65</v>
      </c>
      <c r="G135" s="248">
        <v>392394</v>
      </c>
      <c r="H135" s="248">
        <v>540998</v>
      </c>
      <c r="I135" s="270"/>
    </row>
    <row r="136" spans="1:9">
      <c r="A136" s="205" t="s">
        <v>160</v>
      </c>
      <c r="B136" s="240" t="s">
        <v>13</v>
      </c>
      <c r="C136" s="240" t="s">
        <v>147</v>
      </c>
      <c r="D136" s="240" t="s">
        <v>161</v>
      </c>
      <c r="E136" s="240" t="s">
        <v>16</v>
      </c>
      <c r="F136" s="240" t="s">
        <v>16</v>
      </c>
      <c r="G136" s="241">
        <f>G139</f>
        <v>280000</v>
      </c>
      <c r="H136" s="241">
        <f>H139</f>
        <v>180000</v>
      </c>
    </row>
    <row r="137" spans="1:9" ht="29.25">
      <c r="A137" s="233" t="s">
        <v>99</v>
      </c>
      <c r="B137" s="215" t="s">
        <v>13</v>
      </c>
      <c r="C137" s="215" t="s">
        <v>147</v>
      </c>
      <c r="D137" s="215" t="s">
        <v>161</v>
      </c>
      <c r="E137" s="215" t="s">
        <v>47</v>
      </c>
      <c r="F137" s="215" t="s">
        <v>16</v>
      </c>
      <c r="G137" s="239">
        <f>G138</f>
        <v>280000</v>
      </c>
      <c r="H137" s="239">
        <f>H138</f>
        <v>180000</v>
      </c>
    </row>
    <row r="138" spans="1:9" ht="43.5">
      <c r="A138" s="233" t="s">
        <v>100</v>
      </c>
      <c r="B138" s="215" t="s">
        <v>13</v>
      </c>
      <c r="C138" s="215" t="s">
        <v>147</v>
      </c>
      <c r="D138" s="215" t="s">
        <v>161</v>
      </c>
      <c r="E138" s="215" t="s">
        <v>49</v>
      </c>
      <c r="F138" s="215" t="s">
        <v>16</v>
      </c>
      <c r="G138" s="239">
        <f>G139</f>
        <v>280000</v>
      </c>
      <c r="H138" s="239">
        <f>H139</f>
        <v>180000</v>
      </c>
    </row>
    <row r="139" spans="1:9" ht="24">
      <c r="A139" s="214" t="s">
        <v>54</v>
      </c>
      <c r="B139" s="215" t="s">
        <v>13</v>
      </c>
      <c r="C139" s="215" t="s">
        <v>147</v>
      </c>
      <c r="D139" s="215" t="s">
        <v>161</v>
      </c>
      <c r="E139" s="215" t="s">
        <v>55</v>
      </c>
      <c r="F139" s="215" t="s">
        <v>16</v>
      </c>
      <c r="G139" s="239">
        <f>G140+G141</f>
        <v>280000</v>
      </c>
      <c r="H139" s="239">
        <f>H140+H141</f>
        <v>180000</v>
      </c>
    </row>
    <row r="140" spans="1:9" ht="15" hidden="1">
      <c r="A140" s="115" t="s">
        <v>60</v>
      </c>
      <c r="B140" s="116" t="s">
        <v>13</v>
      </c>
      <c r="C140" s="116" t="s">
        <v>147</v>
      </c>
      <c r="D140" s="116" t="s">
        <v>161</v>
      </c>
      <c r="E140" s="116" t="s">
        <v>55</v>
      </c>
      <c r="F140" s="116" t="s">
        <v>61</v>
      </c>
      <c r="G140" s="248">
        <v>30000</v>
      </c>
      <c r="H140" s="248">
        <v>30000</v>
      </c>
    </row>
    <row r="141" spans="1:9" ht="15" hidden="1">
      <c r="A141" s="115" t="s">
        <v>162</v>
      </c>
      <c r="B141" s="116" t="s">
        <v>13</v>
      </c>
      <c r="C141" s="116" t="s">
        <v>147</v>
      </c>
      <c r="D141" s="116" t="s">
        <v>161</v>
      </c>
      <c r="E141" s="116" t="s">
        <v>55</v>
      </c>
      <c r="F141" s="116" t="s">
        <v>63</v>
      </c>
      <c r="G141" s="248">
        <v>250000</v>
      </c>
      <c r="H141" s="248">
        <v>150000</v>
      </c>
      <c r="I141" s="270"/>
    </row>
    <row r="142" spans="1:9">
      <c r="A142" s="205" t="s">
        <v>163</v>
      </c>
      <c r="B142" s="240" t="s">
        <v>13</v>
      </c>
      <c r="C142" s="240" t="s">
        <v>147</v>
      </c>
      <c r="D142" s="206" t="s">
        <v>164</v>
      </c>
      <c r="E142" s="240" t="s">
        <v>16</v>
      </c>
      <c r="F142" s="240" t="s">
        <v>16</v>
      </c>
      <c r="G142" s="241">
        <f>G145</f>
        <v>300000</v>
      </c>
      <c r="H142" s="241">
        <f>H145</f>
        <v>346793</v>
      </c>
    </row>
    <row r="143" spans="1:9" ht="29.25">
      <c r="A143" s="233" t="s">
        <v>99</v>
      </c>
      <c r="B143" s="215" t="s">
        <v>13</v>
      </c>
      <c r="C143" s="215" t="s">
        <v>147</v>
      </c>
      <c r="D143" s="219" t="s">
        <v>164</v>
      </c>
      <c r="E143" s="215" t="s">
        <v>47</v>
      </c>
      <c r="F143" s="215" t="s">
        <v>16</v>
      </c>
      <c r="G143" s="239">
        <f>G144</f>
        <v>300000</v>
      </c>
      <c r="H143" s="239">
        <f>H144</f>
        <v>346793</v>
      </c>
    </row>
    <row r="144" spans="1:9" ht="43.5">
      <c r="A144" s="233" t="s">
        <v>100</v>
      </c>
      <c r="B144" s="215" t="s">
        <v>13</v>
      </c>
      <c r="C144" s="215" t="s">
        <v>147</v>
      </c>
      <c r="D144" s="219" t="s">
        <v>164</v>
      </c>
      <c r="E144" s="215" t="s">
        <v>49</v>
      </c>
      <c r="F144" s="215" t="s">
        <v>16</v>
      </c>
      <c r="G144" s="239">
        <f>G145</f>
        <v>300000</v>
      </c>
      <c r="H144" s="239">
        <f>H145</f>
        <v>346793</v>
      </c>
    </row>
    <row r="145" spans="1:8" ht="24" hidden="1">
      <c r="A145" s="214" t="s">
        <v>54</v>
      </c>
      <c r="B145" s="215" t="s">
        <v>13</v>
      </c>
      <c r="C145" s="215" t="s">
        <v>147</v>
      </c>
      <c r="D145" s="219" t="s">
        <v>164</v>
      </c>
      <c r="E145" s="215" t="s">
        <v>55</v>
      </c>
      <c r="F145" s="215" t="s">
        <v>16</v>
      </c>
      <c r="G145" s="239">
        <f>G146+G147</f>
        <v>300000</v>
      </c>
      <c r="H145" s="239">
        <f>H146+H147</f>
        <v>346793</v>
      </c>
    </row>
    <row r="146" spans="1:8" ht="15" hidden="1" outlineLevel="1">
      <c r="A146" s="115" t="s">
        <v>60</v>
      </c>
      <c r="B146" s="116" t="s">
        <v>13</v>
      </c>
      <c r="C146" s="116" t="s">
        <v>147</v>
      </c>
      <c r="D146" s="227" t="s">
        <v>164</v>
      </c>
      <c r="E146" s="116" t="s">
        <v>55</v>
      </c>
      <c r="F146" s="116" t="s">
        <v>61</v>
      </c>
      <c r="G146" s="248">
        <v>50000</v>
      </c>
      <c r="H146" s="248">
        <v>150000</v>
      </c>
    </row>
    <row r="147" spans="1:8" ht="24" hidden="1" outlineLevel="1">
      <c r="A147" s="115" t="s">
        <v>54</v>
      </c>
      <c r="B147" s="116" t="s">
        <v>13</v>
      </c>
      <c r="C147" s="116" t="s">
        <v>147</v>
      </c>
      <c r="D147" s="227" t="s">
        <v>164</v>
      </c>
      <c r="E147" s="116" t="s">
        <v>55</v>
      </c>
      <c r="F147" s="116" t="s">
        <v>63</v>
      </c>
      <c r="G147" s="248">
        <v>250000</v>
      </c>
      <c r="H147" s="248">
        <v>196793</v>
      </c>
    </row>
    <row r="148" spans="1:8" collapsed="1">
      <c r="A148" s="205" t="s">
        <v>167</v>
      </c>
      <c r="B148" s="240" t="s">
        <v>13</v>
      </c>
      <c r="C148" s="240" t="s">
        <v>147</v>
      </c>
      <c r="D148" s="240" t="s">
        <v>168</v>
      </c>
      <c r="E148" s="240" t="s">
        <v>16</v>
      </c>
      <c r="F148" s="240" t="s">
        <v>16</v>
      </c>
      <c r="G148" s="241">
        <f>G149</f>
        <v>120000</v>
      </c>
      <c r="H148" s="241">
        <f>H149</f>
        <v>120000</v>
      </c>
    </row>
    <row r="149" spans="1:8" ht="29.25">
      <c r="A149" s="233" t="s">
        <v>99</v>
      </c>
      <c r="B149" s="215" t="s">
        <v>13</v>
      </c>
      <c r="C149" s="215" t="s">
        <v>147</v>
      </c>
      <c r="D149" s="215" t="s">
        <v>168</v>
      </c>
      <c r="E149" s="215" t="s">
        <v>47</v>
      </c>
      <c r="F149" s="215" t="s">
        <v>16</v>
      </c>
      <c r="G149" s="239">
        <f t="shared" ref="G149:H151" si="5">G150</f>
        <v>120000</v>
      </c>
      <c r="H149" s="239">
        <f t="shared" si="5"/>
        <v>120000</v>
      </c>
    </row>
    <row r="150" spans="1:8" ht="43.5">
      <c r="A150" s="233" t="s">
        <v>100</v>
      </c>
      <c r="B150" s="215" t="s">
        <v>13</v>
      </c>
      <c r="C150" s="215" t="s">
        <v>147</v>
      </c>
      <c r="D150" s="215" t="s">
        <v>168</v>
      </c>
      <c r="E150" s="215" t="s">
        <v>49</v>
      </c>
      <c r="F150" s="215" t="s">
        <v>16</v>
      </c>
      <c r="G150" s="239">
        <f t="shared" si="5"/>
        <v>120000</v>
      </c>
      <c r="H150" s="239">
        <f t="shared" si="5"/>
        <v>120000</v>
      </c>
    </row>
    <row r="151" spans="1:8" ht="24">
      <c r="A151" s="214" t="s">
        <v>54</v>
      </c>
      <c r="B151" s="215" t="s">
        <v>13</v>
      </c>
      <c r="C151" s="215" t="s">
        <v>147</v>
      </c>
      <c r="D151" s="215" t="s">
        <v>168</v>
      </c>
      <c r="E151" s="215" t="s">
        <v>55</v>
      </c>
      <c r="F151" s="215" t="s">
        <v>16</v>
      </c>
      <c r="G151" s="239">
        <f t="shared" si="5"/>
        <v>120000</v>
      </c>
      <c r="H151" s="239">
        <f t="shared" si="5"/>
        <v>120000</v>
      </c>
    </row>
    <row r="152" spans="1:8" s="2" customFormat="1" ht="15" hidden="1">
      <c r="A152" s="115" t="s">
        <v>62</v>
      </c>
      <c r="B152" s="116" t="s">
        <v>13</v>
      </c>
      <c r="C152" s="116" t="s">
        <v>147</v>
      </c>
      <c r="D152" s="116" t="s">
        <v>168</v>
      </c>
      <c r="E152" s="116" t="s">
        <v>55</v>
      </c>
      <c r="F152" s="116" t="s">
        <v>63</v>
      </c>
      <c r="G152" s="242">
        <v>120000</v>
      </c>
      <c r="H152" s="242">
        <v>120000</v>
      </c>
    </row>
    <row r="153" spans="1:8">
      <c r="A153" s="205" t="s">
        <v>169</v>
      </c>
      <c r="B153" s="240" t="s">
        <v>13</v>
      </c>
      <c r="C153" s="240" t="s">
        <v>147</v>
      </c>
      <c r="D153" s="240" t="s">
        <v>170</v>
      </c>
      <c r="E153" s="240" t="s">
        <v>16</v>
      </c>
      <c r="F153" s="240" t="s">
        <v>16</v>
      </c>
      <c r="G153" s="241">
        <f>G156</f>
        <v>450000</v>
      </c>
      <c r="H153" s="241">
        <f>H156</f>
        <v>450000</v>
      </c>
    </row>
    <row r="154" spans="1:8" ht="29.25">
      <c r="A154" s="233" t="s">
        <v>99</v>
      </c>
      <c r="B154" s="215" t="s">
        <v>13</v>
      </c>
      <c r="C154" s="215" t="s">
        <v>147</v>
      </c>
      <c r="D154" s="215" t="s">
        <v>170</v>
      </c>
      <c r="E154" s="215" t="s">
        <v>47</v>
      </c>
      <c r="F154" s="215" t="s">
        <v>16</v>
      </c>
      <c r="G154" s="239">
        <f>G155</f>
        <v>450000</v>
      </c>
      <c r="H154" s="239">
        <f>H155</f>
        <v>450000</v>
      </c>
    </row>
    <row r="155" spans="1:8" ht="43.5">
      <c r="A155" s="233" t="s">
        <v>100</v>
      </c>
      <c r="B155" s="215" t="s">
        <v>13</v>
      </c>
      <c r="C155" s="215" t="s">
        <v>147</v>
      </c>
      <c r="D155" s="215" t="s">
        <v>170</v>
      </c>
      <c r="E155" s="215" t="s">
        <v>49</v>
      </c>
      <c r="F155" s="215" t="s">
        <v>16</v>
      </c>
      <c r="G155" s="239">
        <f>G156</f>
        <v>450000</v>
      </c>
      <c r="H155" s="239">
        <f>H156</f>
        <v>450000</v>
      </c>
    </row>
    <row r="156" spans="1:8" ht="24">
      <c r="A156" s="214" t="s">
        <v>54</v>
      </c>
      <c r="B156" s="215" t="s">
        <v>13</v>
      </c>
      <c r="C156" s="215" t="s">
        <v>147</v>
      </c>
      <c r="D156" s="215" t="s">
        <v>170</v>
      </c>
      <c r="E156" s="215" t="s">
        <v>55</v>
      </c>
      <c r="F156" s="215" t="s">
        <v>16</v>
      </c>
      <c r="G156" s="239">
        <f>G157+G158</f>
        <v>450000</v>
      </c>
      <c r="H156" s="239">
        <f>H157+H158</f>
        <v>450000</v>
      </c>
    </row>
    <row r="157" spans="1:8" ht="15" hidden="1" outlineLevel="1">
      <c r="A157" s="115" t="s">
        <v>60</v>
      </c>
      <c r="B157" s="116" t="s">
        <v>13</v>
      </c>
      <c r="C157" s="116" t="s">
        <v>147</v>
      </c>
      <c r="D157" s="116" t="s">
        <v>170</v>
      </c>
      <c r="E157" s="116" t="s">
        <v>55</v>
      </c>
      <c r="F157" s="116" t="s">
        <v>61</v>
      </c>
      <c r="G157" s="248">
        <v>400000</v>
      </c>
      <c r="H157" s="248">
        <v>400000</v>
      </c>
    </row>
    <row r="158" spans="1:8" ht="15" hidden="1" outlineLevel="1">
      <c r="A158" s="260" t="s">
        <v>171</v>
      </c>
      <c r="B158" s="116" t="s">
        <v>13</v>
      </c>
      <c r="C158" s="116" t="s">
        <v>147</v>
      </c>
      <c r="D158" s="116" t="s">
        <v>170</v>
      </c>
      <c r="E158" s="116" t="s">
        <v>55</v>
      </c>
      <c r="F158" s="116" t="s">
        <v>67</v>
      </c>
      <c r="G158" s="248">
        <v>50000</v>
      </c>
      <c r="H158" s="248">
        <v>50000</v>
      </c>
    </row>
    <row r="159" spans="1:8" ht="24" collapsed="1">
      <c r="A159" s="208" t="s">
        <v>172</v>
      </c>
      <c r="B159" s="209" t="s">
        <v>13</v>
      </c>
      <c r="C159" s="209" t="s">
        <v>173</v>
      </c>
      <c r="D159" s="209" t="s">
        <v>15</v>
      </c>
      <c r="E159" s="209" t="s">
        <v>16</v>
      </c>
      <c r="F159" s="209" t="s">
        <v>16</v>
      </c>
      <c r="G159" s="261">
        <f>G162</f>
        <v>25000</v>
      </c>
      <c r="H159" s="261">
        <f>H162</f>
        <v>25000</v>
      </c>
    </row>
    <row r="160" spans="1:8" ht="36">
      <c r="A160" s="214" t="s">
        <v>23</v>
      </c>
      <c r="B160" s="215" t="s">
        <v>13</v>
      </c>
      <c r="C160" s="215" t="s">
        <v>173</v>
      </c>
      <c r="D160" s="215" t="s">
        <v>15</v>
      </c>
      <c r="E160" s="215" t="s">
        <v>16</v>
      </c>
      <c r="F160" s="215" t="s">
        <v>16</v>
      </c>
      <c r="G160" s="262">
        <f>G161</f>
        <v>25000</v>
      </c>
      <c r="H160" s="262">
        <f>H161</f>
        <v>25000</v>
      </c>
    </row>
    <row r="161" spans="1:8" ht="36">
      <c r="A161" s="214" t="s">
        <v>174</v>
      </c>
      <c r="B161" s="215" t="s">
        <v>13</v>
      </c>
      <c r="C161" s="215" t="s">
        <v>173</v>
      </c>
      <c r="D161" s="215" t="s">
        <v>15</v>
      </c>
      <c r="E161" s="215" t="s">
        <v>16</v>
      </c>
      <c r="F161" s="215" t="s">
        <v>16</v>
      </c>
      <c r="G161" s="262">
        <f>G162</f>
        <v>25000</v>
      </c>
      <c r="H161" s="262">
        <f>H162</f>
        <v>25000</v>
      </c>
    </row>
    <row r="162" spans="1:8" ht="24">
      <c r="A162" s="205" t="s">
        <v>175</v>
      </c>
      <c r="B162" s="240" t="s">
        <v>13</v>
      </c>
      <c r="C162" s="240" t="s">
        <v>173</v>
      </c>
      <c r="D162" s="240" t="s">
        <v>85</v>
      </c>
      <c r="E162" s="240" t="s">
        <v>16</v>
      </c>
      <c r="F162" s="240" t="s">
        <v>16</v>
      </c>
      <c r="G162" s="263">
        <v>25000</v>
      </c>
      <c r="H162" s="263">
        <v>25000</v>
      </c>
    </row>
    <row r="163" spans="1:8" ht="29.25" outlineLevel="1">
      <c r="A163" s="233" t="s">
        <v>99</v>
      </c>
      <c r="B163" s="215" t="s">
        <v>13</v>
      </c>
      <c r="C163" s="215" t="s">
        <v>173</v>
      </c>
      <c r="D163" s="215" t="s">
        <v>85</v>
      </c>
      <c r="E163" s="215" t="s">
        <v>47</v>
      </c>
      <c r="F163" s="215" t="s">
        <v>16</v>
      </c>
      <c r="G163" s="264">
        <f t="shared" ref="G163:H165" si="6">G164</f>
        <v>25000</v>
      </c>
      <c r="H163" s="264">
        <f t="shared" si="6"/>
        <v>25000</v>
      </c>
    </row>
    <row r="164" spans="1:8" ht="43.5" outlineLevel="1">
      <c r="A164" s="233" t="s">
        <v>100</v>
      </c>
      <c r="B164" s="215" t="s">
        <v>13</v>
      </c>
      <c r="C164" s="215" t="s">
        <v>173</v>
      </c>
      <c r="D164" s="215" t="s">
        <v>85</v>
      </c>
      <c r="E164" s="215" t="s">
        <v>49</v>
      </c>
      <c r="F164" s="215" t="s">
        <v>16</v>
      </c>
      <c r="G164" s="264">
        <f t="shared" si="6"/>
        <v>25000</v>
      </c>
      <c r="H164" s="264">
        <f t="shared" si="6"/>
        <v>25000</v>
      </c>
    </row>
    <row r="165" spans="1:8" ht="24" outlineLevel="1">
      <c r="A165" s="214" t="s">
        <v>54</v>
      </c>
      <c r="B165" s="215" t="s">
        <v>13</v>
      </c>
      <c r="C165" s="215" t="s">
        <v>173</v>
      </c>
      <c r="D165" s="215" t="s">
        <v>85</v>
      </c>
      <c r="E165" s="215" t="s">
        <v>55</v>
      </c>
      <c r="F165" s="215" t="s">
        <v>16</v>
      </c>
      <c r="G165" s="264">
        <f t="shared" si="6"/>
        <v>25000</v>
      </c>
      <c r="H165" s="264">
        <f t="shared" si="6"/>
        <v>25000</v>
      </c>
    </row>
    <row r="166" spans="1:8" ht="15" hidden="1" outlineLevel="1">
      <c r="A166" s="115" t="s">
        <v>62</v>
      </c>
      <c r="B166" s="116" t="s">
        <v>13</v>
      </c>
      <c r="C166" s="116" t="s">
        <v>173</v>
      </c>
      <c r="D166" s="116" t="s">
        <v>85</v>
      </c>
      <c r="E166" s="116" t="s">
        <v>55</v>
      </c>
      <c r="F166" s="116" t="s">
        <v>63</v>
      </c>
      <c r="G166" s="265">
        <v>25000</v>
      </c>
      <c r="H166" s="265">
        <v>25000</v>
      </c>
    </row>
    <row r="167" spans="1:8" collapsed="1">
      <c r="A167" s="208" t="s">
        <v>176</v>
      </c>
      <c r="B167" s="209" t="s">
        <v>13</v>
      </c>
      <c r="C167" s="209" t="s">
        <v>177</v>
      </c>
      <c r="D167" s="209"/>
      <c r="E167" s="209"/>
      <c r="F167" s="209"/>
      <c r="G167" s="210">
        <f t="shared" ref="G167:H171" si="7">G168</f>
        <v>2950000</v>
      </c>
      <c r="H167" s="210">
        <f t="shared" si="7"/>
        <v>2950000</v>
      </c>
    </row>
    <row r="168" spans="1:8" ht="24">
      <c r="A168" s="214" t="s">
        <v>178</v>
      </c>
      <c r="B168" s="215" t="s">
        <v>13</v>
      </c>
      <c r="C168" s="215" t="s">
        <v>177</v>
      </c>
      <c r="D168" s="215" t="s">
        <v>15</v>
      </c>
      <c r="E168" s="215" t="s">
        <v>16</v>
      </c>
      <c r="F168" s="215" t="s">
        <v>16</v>
      </c>
      <c r="G168" s="258">
        <f t="shared" si="7"/>
        <v>2950000</v>
      </c>
      <c r="H168" s="258">
        <f t="shared" si="7"/>
        <v>2950000</v>
      </c>
    </row>
    <row r="169" spans="1:8" ht="24">
      <c r="A169" s="214" t="s">
        <v>179</v>
      </c>
      <c r="B169" s="215" t="s">
        <v>13</v>
      </c>
      <c r="C169" s="215" t="s">
        <v>177</v>
      </c>
      <c r="D169" s="215" t="s">
        <v>15</v>
      </c>
      <c r="E169" s="215" t="s">
        <v>16</v>
      </c>
      <c r="F169" s="215" t="s">
        <v>16</v>
      </c>
      <c r="G169" s="258">
        <f t="shared" si="7"/>
        <v>2950000</v>
      </c>
      <c r="H169" s="258">
        <f t="shared" si="7"/>
        <v>2950000</v>
      </c>
    </row>
    <row r="170" spans="1:8" ht="51.75">
      <c r="A170" s="266" t="s">
        <v>180</v>
      </c>
      <c r="B170" s="267" t="s">
        <v>13</v>
      </c>
      <c r="C170" s="240" t="s">
        <v>177</v>
      </c>
      <c r="D170" s="240" t="s">
        <v>181</v>
      </c>
      <c r="E170" s="240" t="s">
        <v>16</v>
      </c>
      <c r="F170" s="240" t="s">
        <v>16</v>
      </c>
      <c r="G170" s="268">
        <f t="shared" si="7"/>
        <v>2950000</v>
      </c>
      <c r="H170" s="268">
        <f t="shared" si="7"/>
        <v>2950000</v>
      </c>
    </row>
    <row r="171" spans="1:8" ht="15" outlineLevel="1">
      <c r="A171" s="269" t="s">
        <v>182</v>
      </c>
      <c r="B171" s="215" t="s">
        <v>13</v>
      </c>
      <c r="C171" s="215" t="s">
        <v>177</v>
      </c>
      <c r="D171" s="215" t="s">
        <v>181</v>
      </c>
      <c r="E171" s="215" t="s">
        <v>183</v>
      </c>
      <c r="F171" s="215" t="s">
        <v>16</v>
      </c>
      <c r="G171" s="258">
        <f t="shared" si="7"/>
        <v>2950000</v>
      </c>
      <c r="H171" s="258">
        <f t="shared" si="7"/>
        <v>2950000</v>
      </c>
    </row>
    <row r="172" spans="1:8" ht="24" hidden="1" outlineLevel="1">
      <c r="A172" s="115" t="s">
        <v>184</v>
      </c>
      <c r="B172" s="116" t="s">
        <v>13</v>
      </c>
      <c r="C172" s="116" t="s">
        <v>177</v>
      </c>
      <c r="D172" s="116" t="s">
        <v>181</v>
      </c>
      <c r="E172" s="116" t="s">
        <v>183</v>
      </c>
      <c r="F172" s="116" t="s">
        <v>185</v>
      </c>
      <c r="G172" s="203">
        <v>2950000</v>
      </c>
      <c r="H172" s="203">
        <v>2950000</v>
      </c>
    </row>
    <row r="173" spans="1:8" collapsed="1">
      <c r="A173" s="208" t="s">
        <v>186</v>
      </c>
      <c r="B173" s="209" t="s">
        <v>13</v>
      </c>
      <c r="C173" s="209" t="s">
        <v>187</v>
      </c>
      <c r="D173" s="209"/>
      <c r="E173" s="209"/>
      <c r="F173" s="209"/>
      <c r="G173" s="210">
        <f>G174</f>
        <v>230632</v>
      </c>
      <c r="H173" s="210">
        <f>H174</f>
        <v>230632</v>
      </c>
    </row>
    <row r="174" spans="1:8" ht="24">
      <c r="A174" s="214" t="s">
        <v>188</v>
      </c>
      <c r="B174" s="215" t="s">
        <v>13</v>
      </c>
      <c r="C174" s="215" t="s">
        <v>187</v>
      </c>
      <c r="D174" s="215" t="s">
        <v>15</v>
      </c>
      <c r="E174" s="215" t="s">
        <v>16</v>
      </c>
      <c r="F174" s="215" t="s">
        <v>16</v>
      </c>
      <c r="G174" s="258">
        <f>G175</f>
        <v>230632</v>
      </c>
      <c r="H174" s="258">
        <f>H175</f>
        <v>230632</v>
      </c>
    </row>
    <row r="175" spans="1:8" ht="24.75">
      <c r="A175" s="254" t="s">
        <v>189</v>
      </c>
      <c r="B175" s="215" t="s">
        <v>13</v>
      </c>
      <c r="C175" s="215" t="s">
        <v>187</v>
      </c>
      <c r="D175" s="215" t="s">
        <v>15</v>
      </c>
      <c r="E175" s="215" t="s">
        <v>16</v>
      </c>
      <c r="F175" s="215" t="s">
        <v>16</v>
      </c>
      <c r="G175" s="258">
        <f>G176+G179+G182</f>
        <v>230632</v>
      </c>
      <c r="H175" s="258">
        <f>H176+H179+H182</f>
        <v>230632</v>
      </c>
    </row>
    <row r="176" spans="1:8" ht="24">
      <c r="A176" s="205" t="s">
        <v>190</v>
      </c>
      <c r="B176" s="240" t="s">
        <v>13</v>
      </c>
      <c r="C176" s="240" t="s">
        <v>187</v>
      </c>
      <c r="D176" s="240" t="s">
        <v>191</v>
      </c>
      <c r="E176" s="240" t="s">
        <v>16</v>
      </c>
      <c r="F176" s="240" t="s">
        <v>16</v>
      </c>
      <c r="G176" s="268">
        <f>G177</f>
        <v>28000</v>
      </c>
      <c r="H176" s="268">
        <f>H177</f>
        <v>28000</v>
      </c>
    </row>
    <row r="177" spans="1:8" ht="15" outlineLevel="1">
      <c r="A177" s="214" t="s">
        <v>192</v>
      </c>
      <c r="B177" s="215" t="s">
        <v>13</v>
      </c>
      <c r="C177" s="215" t="s">
        <v>187</v>
      </c>
      <c r="D177" s="215" t="s">
        <v>191</v>
      </c>
      <c r="E177" s="215" t="s">
        <v>193</v>
      </c>
      <c r="F177" s="215" t="s">
        <v>16</v>
      </c>
      <c r="G177" s="258">
        <f>G178</f>
        <v>28000</v>
      </c>
      <c r="H177" s="258">
        <f>H178</f>
        <v>28000</v>
      </c>
    </row>
    <row r="178" spans="1:8" ht="15" hidden="1" outlineLevel="1">
      <c r="A178" s="115" t="s">
        <v>194</v>
      </c>
      <c r="B178" s="116" t="s">
        <v>13</v>
      </c>
      <c r="C178" s="116" t="s">
        <v>187</v>
      </c>
      <c r="D178" s="116" t="s">
        <v>191</v>
      </c>
      <c r="E178" s="116" t="s">
        <v>193</v>
      </c>
      <c r="F178" s="116" t="s">
        <v>195</v>
      </c>
      <c r="G178" s="203">
        <v>28000</v>
      </c>
      <c r="H178" s="203">
        <v>28000</v>
      </c>
    </row>
    <row r="179" spans="1:8" collapsed="1">
      <c r="A179" s="205" t="s">
        <v>196</v>
      </c>
      <c r="B179" s="240" t="s">
        <v>13</v>
      </c>
      <c r="C179" s="240" t="s">
        <v>187</v>
      </c>
      <c r="D179" s="240" t="s">
        <v>197</v>
      </c>
      <c r="E179" s="240" t="s">
        <v>16</v>
      </c>
      <c r="F179" s="240" t="s">
        <v>16</v>
      </c>
      <c r="G179" s="268">
        <f>G180</f>
        <v>97632</v>
      </c>
      <c r="H179" s="268">
        <f>H180</f>
        <v>97632</v>
      </c>
    </row>
    <row r="180" spans="1:8" ht="24" outlineLevel="1">
      <c r="A180" s="214" t="s">
        <v>198</v>
      </c>
      <c r="B180" s="215" t="s">
        <v>13</v>
      </c>
      <c r="C180" s="215" t="s">
        <v>187</v>
      </c>
      <c r="D180" s="215" t="s">
        <v>197</v>
      </c>
      <c r="E180" s="215" t="s">
        <v>199</v>
      </c>
      <c r="F180" s="215" t="s">
        <v>16</v>
      </c>
      <c r="G180" s="258">
        <f>G181</f>
        <v>97632</v>
      </c>
      <c r="H180" s="258">
        <f>H181</f>
        <v>97632</v>
      </c>
    </row>
    <row r="181" spans="1:8" ht="24" hidden="1" outlineLevel="1">
      <c r="A181" s="115" t="s">
        <v>200</v>
      </c>
      <c r="B181" s="116" t="s">
        <v>13</v>
      </c>
      <c r="C181" s="116" t="s">
        <v>187</v>
      </c>
      <c r="D181" s="116" t="s">
        <v>197</v>
      </c>
      <c r="E181" s="116" t="s">
        <v>199</v>
      </c>
      <c r="F181" s="116" t="s">
        <v>201</v>
      </c>
      <c r="G181" s="203">
        <v>97632</v>
      </c>
      <c r="H181" s="203">
        <v>97632</v>
      </c>
    </row>
    <row r="182" spans="1:8" ht="24" collapsed="1">
      <c r="A182" s="205" t="s">
        <v>202</v>
      </c>
      <c r="B182" s="240" t="s">
        <v>13</v>
      </c>
      <c r="C182" s="240" t="s">
        <v>187</v>
      </c>
      <c r="D182" s="240" t="s">
        <v>203</v>
      </c>
      <c r="E182" s="240" t="s">
        <v>16</v>
      </c>
      <c r="F182" s="240" t="s">
        <v>16</v>
      </c>
      <c r="G182" s="268">
        <f>G183</f>
        <v>105000</v>
      </c>
      <c r="H182" s="268">
        <f>H183</f>
        <v>105000</v>
      </c>
    </row>
    <row r="183" spans="1:8" ht="15" outlineLevel="1">
      <c r="A183" s="214" t="s">
        <v>182</v>
      </c>
      <c r="B183" s="215" t="s">
        <v>13</v>
      </c>
      <c r="C183" s="215" t="s">
        <v>187</v>
      </c>
      <c r="D183" s="215" t="s">
        <v>203</v>
      </c>
      <c r="E183" s="215" t="s">
        <v>183</v>
      </c>
      <c r="F183" s="215" t="s">
        <v>16</v>
      </c>
      <c r="G183" s="258">
        <f>G184</f>
        <v>105000</v>
      </c>
      <c r="H183" s="258">
        <f>H184</f>
        <v>105000</v>
      </c>
    </row>
    <row r="184" spans="1:8" ht="24" hidden="1" outlineLevel="1">
      <c r="A184" s="115" t="s">
        <v>184</v>
      </c>
      <c r="B184" s="116" t="s">
        <v>13</v>
      </c>
      <c r="C184" s="116" t="s">
        <v>187</v>
      </c>
      <c r="D184" s="116" t="s">
        <v>203</v>
      </c>
      <c r="E184" s="116" t="s">
        <v>183</v>
      </c>
      <c r="F184" s="116" t="s">
        <v>185</v>
      </c>
      <c r="G184" s="203">
        <v>105000</v>
      </c>
      <c r="H184" s="203">
        <v>105000</v>
      </c>
    </row>
    <row r="185" spans="1:8" collapsed="1">
      <c r="A185" s="208" t="s">
        <v>204</v>
      </c>
      <c r="B185" s="209" t="s">
        <v>13</v>
      </c>
      <c r="C185" s="209" t="s">
        <v>205</v>
      </c>
      <c r="D185" s="209"/>
      <c r="E185" s="209"/>
      <c r="F185" s="209"/>
      <c r="G185" s="210">
        <f>G186</f>
        <v>5000</v>
      </c>
      <c r="H185" s="210">
        <f>H186</f>
        <v>5000</v>
      </c>
    </row>
    <row r="186" spans="1:8" ht="24">
      <c r="A186" s="214" t="s">
        <v>206</v>
      </c>
      <c r="B186" s="215" t="s">
        <v>13</v>
      </c>
      <c r="C186" s="215" t="s">
        <v>205</v>
      </c>
      <c r="D186" s="215" t="s">
        <v>15</v>
      </c>
      <c r="E186" s="215" t="s">
        <v>16</v>
      </c>
      <c r="F186" s="215" t="s">
        <v>16</v>
      </c>
      <c r="G186" s="258">
        <v>5000</v>
      </c>
      <c r="H186" s="258">
        <v>5000</v>
      </c>
    </row>
    <row r="187" spans="1:8" ht="60">
      <c r="A187" s="214" t="s">
        <v>207</v>
      </c>
      <c r="B187" s="215" t="s">
        <v>13</v>
      </c>
      <c r="C187" s="215" t="s">
        <v>205</v>
      </c>
      <c r="D187" s="215" t="s">
        <v>15</v>
      </c>
      <c r="E187" s="215" t="s">
        <v>16</v>
      </c>
      <c r="F187" s="215" t="s">
        <v>16</v>
      </c>
      <c r="G187" s="258">
        <v>5000</v>
      </c>
      <c r="H187" s="258">
        <v>5000</v>
      </c>
    </row>
    <row r="188" spans="1:8" ht="24" outlineLevel="1">
      <c r="A188" s="205" t="s">
        <v>208</v>
      </c>
      <c r="B188" s="240" t="s">
        <v>13</v>
      </c>
      <c r="C188" s="240" t="s">
        <v>205</v>
      </c>
      <c r="D188" s="240" t="s">
        <v>209</v>
      </c>
      <c r="E188" s="240" t="s">
        <v>16</v>
      </c>
      <c r="F188" s="240" t="s">
        <v>16</v>
      </c>
      <c r="G188" s="268">
        <v>5000</v>
      </c>
      <c r="H188" s="268">
        <v>5000</v>
      </c>
    </row>
    <row r="189" spans="1:8" ht="15" outlineLevel="1">
      <c r="A189" s="214" t="s">
        <v>182</v>
      </c>
      <c r="B189" s="215" t="s">
        <v>13</v>
      </c>
      <c r="C189" s="215" t="s">
        <v>205</v>
      </c>
      <c r="D189" s="215" t="s">
        <v>209</v>
      </c>
      <c r="E189" s="215" t="s">
        <v>183</v>
      </c>
      <c r="F189" s="215" t="s">
        <v>16</v>
      </c>
      <c r="G189" s="258">
        <v>5000</v>
      </c>
      <c r="H189" s="258">
        <v>5000</v>
      </c>
    </row>
    <row r="190" spans="1:8" ht="24" hidden="1" outlineLevel="1">
      <c r="A190" s="115" t="s">
        <v>184</v>
      </c>
      <c r="B190" s="116" t="s">
        <v>13</v>
      </c>
      <c r="C190" s="116" t="s">
        <v>205</v>
      </c>
      <c r="D190" s="116" t="s">
        <v>209</v>
      </c>
      <c r="E190" s="116" t="s">
        <v>183</v>
      </c>
      <c r="F190" s="116" t="s">
        <v>185</v>
      </c>
      <c r="G190" s="203">
        <v>5000</v>
      </c>
      <c r="H190" s="203">
        <v>5000</v>
      </c>
    </row>
    <row r="191" spans="1:8" ht="36" collapsed="1">
      <c r="A191" s="208" t="s">
        <v>210</v>
      </c>
      <c r="B191" s="209" t="s">
        <v>13</v>
      </c>
      <c r="C191" s="209" t="s">
        <v>211</v>
      </c>
      <c r="D191" s="209"/>
      <c r="E191" s="209"/>
      <c r="F191" s="209"/>
      <c r="G191" s="210">
        <f t="shared" ref="G191:H195" si="8">G192</f>
        <v>2300000</v>
      </c>
      <c r="H191" s="210">
        <f t="shared" si="8"/>
        <v>2300000</v>
      </c>
    </row>
    <row r="192" spans="1:8" ht="44.45" customHeight="1">
      <c r="A192" s="214" t="s">
        <v>23</v>
      </c>
      <c r="B192" s="215" t="s">
        <v>13</v>
      </c>
      <c r="C192" s="215" t="s">
        <v>211</v>
      </c>
      <c r="D192" s="215" t="s">
        <v>15</v>
      </c>
      <c r="E192" s="215" t="s">
        <v>16</v>
      </c>
      <c r="F192" s="215" t="s">
        <v>16</v>
      </c>
      <c r="G192" s="258">
        <f t="shared" si="8"/>
        <v>2300000</v>
      </c>
      <c r="H192" s="258">
        <f t="shared" si="8"/>
        <v>2300000</v>
      </c>
    </row>
    <row r="193" spans="1:8" ht="36">
      <c r="A193" s="214" t="s">
        <v>212</v>
      </c>
      <c r="B193" s="215" t="s">
        <v>13</v>
      </c>
      <c r="C193" s="215" t="s">
        <v>211</v>
      </c>
      <c r="D193" s="215" t="s">
        <v>15</v>
      </c>
      <c r="E193" s="215" t="s">
        <v>16</v>
      </c>
      <c r="F193" s="215" t="s">
        <v>16</v>
      </c>
      <c r="G193" s="258">
        <f t="shared" si="8"/>
        <v>2300000</v>
      </c>
      <c r="H193" s="258">
        <f t="shared" si="8"/>
        <v>2300000</v>
      </c>
    </row>
    <row r="194" spans="1:8" ht="28.15" customHeight="1" outlineLevel="1">
      <c r="A194" s="205" t="s">
        <v>213</v>
      </c>
      <c r="B194" s="240" t="s">
        <v>13</v>
      </c>
      <c r="C194" s="240" t="s">
        <v>211</v>
      </c>
      <c r="D194" s="240" t="s">
        <v>214</v>
      </c>
      <c r="E194" s="240" t="s">
        <v>16</v>
      </c>
      <c r="F194" s="240" t="s">
        <v>16</v>
      </c>
      <c r="G194" s="268">
        <f t="shared" si="8"/>
        <v>2300000</v>
      </c>
      <c r="H194" s="268">
        <f t="shared" si="8"/>
        <v>2300000</v>
      </c>
    </row>
    <row r="195" spans="1:8" ht="15" outlineLevel="1">
      <c r="A195" s="214" t="s">
        <v>182</v>
      </c>
      <c r="B195" s="215" t="s">
        <v>13</v>
      </c>
      <c r="C195" s="215" t="s">
        <v>211</v>
      </c>
      <c r="D195" s="215" t="s">
        <v>214</v>
      </c>
      <c r="E195" s="215" t="s">
        <v>183</v>
      </c>
      <c r="F195" s="215" t="s">
        <v>16</v>
      </c>
      <c r="G195" s="258">
        <f t="shared" si="8"/>
        <v>2300000</v>
      </c>
      <c r="H195" s="258">
        <f t="shared" si="8"/>
        <v>2300000</v>
      </c>
    </row>
    <row r="196" spans="1:8" ht="24" hidden="1" outlineLevel="1">
      <c r="A196" s="115" t="s">
        <v>184</v>
      </c>
      <c r="B196" s="116" t="s">
        <v>13</v>
      </c>
      <c r="C196" s="116" t="s">
        <v>211</v>
      </c>
      <c r="D196" s="116" t="s">
        <v>214</v>
      </c>
      <c r="E196" s="116" t="s">
        <v>183</v>
      </c>
      <c r="F196" s="116" t="s">
        <v>185</v>
      </c>
      <c r="G196" s="203">
        <v>2300000</v>
      </c>
      <c r="H196" s="203">
        <v>2300000</v>
      </c>
    </row>
    <row r="197" spans="1:8" collapsed="1">
      <c r="A197" s="271"/>
      <c r="B197" s="271"/>
      <c r="C197" s="271"/>
      <c r="D197" s="271"/>
      <c r="E197" s="271"/>
      <c r="F197" s="271"/>
      <c r="G197" s="272"/>
      <c r="H197" s="272"/>
    </row>
  </sheetData>
  <mergeCells count="13">
    <mergeCell ref="F6:F7"/>
    <mergeCell ref="G6:G7"/>
    <mergeCell ref="H6:H7"/>
    <mergeCell ref="A6:A7"/>
    <mergeCell ref="B6:B7"/>
    <mergeCell ref="C6:C7"/>
    <mergeCell ref="D6:D7"/>
    <mergeCell ref="E6:E7"/>
    <mergeCell ref="D1:H1"/>
    <mergeCell ref="D2:H2"/>
    <mergeCell ref="D3:H3"/>
    <mergeCell ref="D4:H4"/>
    <mergeCell ref="A5:G5"/>
  </mergeCells>
  <pageMargins left="0.78740157480314998" right="0.511811023622047" top="0.59055118110236204" bottom="0.59055118110236204" header="0.118110236220472" footer="0.118110236220472"/>
  <pageSetup paperSize="9" scale="82" fitToHeight="8" orientation="portrait" horizontalDpi="180" verticalDpi="18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15"/>
  <sheetViews>
    <sheetView zoomScale="80" zoomScaleNormal="80" workbookViewId="0">
      <selection activeCell="A5" sqref="A5:G5"/>
    </sheetView>
  </sheetViews>
  <sheetFormatPr defaultColWidth="8.85546875" defaultRowHeight="15.75" outlineLevelRow="1"/>
  <cols>
    <col min="1" max="1" width="51.42578125" style="4" customWidth="1"/>
    <col min="2" max="2" width="5.5703125" style="4" customWidth="1"/>
    <col min="3" max="3" width="5.42578125" style="4" customWidth="1"/>
    <col min="4" max="4" width="14.85546875" style="4" customWidth="1"/>
    <col min="5" max="5" width="5.28515625" style="4" customWidth="1"/>
    <col min="6" max="6" width="4.7109375" style="4" hidden="1" customWidth="1"/>
    <col min="7" max="7" width="18" style="5" customWidth="1"/>
    <col min="8" max="8" width="18.140625" customWidth="1"/>
    <col min="10" max="10" width="11.28515625" customWidth="1"/>
    <col min="17" max="17" width="13.5703125" customWidth="1"/>
    <col min="20" max="20" width="13.5703125" customWidth="1"/>
  </cols>
  <sheetData>
    <row r="1" spans="1:17" s="1" customFormat="1" ht="15.6" customHeight="1">
      <c r="A1" s="120"/>
      <c r="B1" s="120"/>
      <c r="C1" s="120"/>
      <c r="D1" s="376" t="s">
        <v>276</v>
      </c>
      <c r="E1" s="376"/>
      <c r="F1" s="376"/>
      <c r="G1" s="376"/>
    </row>
    <row r="2" spans="1:17" s="1" customFormat="1" ht="15.6" customHeight="1">
      <c r="A2" s="120"/>
      <c r="B2" s="120"/>
      <c r="C2" s="120"/>
      <c r="D2" s="377" t="s">
        <v>1</v>
      </c>
      <c r="E2" s="377"/>
      <c r="F2" s="377"/>
      <c r="G2" s="377"/>
    </row>
    <row r="3" spans="1:17" s="1" customFormat="1" ht="14.45" customHeight="1">
      <c r="A3" s="120"/>
      <c r="B3" s="120"/>
      <c r="C3" s="120"/>
      <c r="D3" s="376" t="s">
        <v>2</v>
      </c>
      <c r="E3" s="376"/>
      <c r="F3" s="376"/>
      <c r="G3" s="376"/>
    </row>
    <row r="4" spans="1:17" s="1" customFormat="1" ht="23.45" customHeight="1">
      <c r="A4" s="120"/>
      <c r="B4" s="120"/>
      <c r="C4" s="120"/>
      <c r="D4" s="376" t="s">
        <v>3</v>
      </c>
      <c r="E4" s="376"/>
      <c r="F4" s="376"/>
      <c r="G4" s="376"/>
    </row>
    <row r="5" spans="1:17" ht="51" customHeight="1">
      <c r="A5" s="378" t="s">
        <v>221</v>
      </c>
      <c r="B5" s="378"/>
      <c r="C5" s="378"/>
      <c r="D5" s="378"/>
      <c r="E5" s="378"/>
      <c r="F5" s="378"/>
      <c r="G5" s="378"/>
    </row>
    <row r="6" spans="1:17" ht="14.45" customHeight="1">
      <c r="A6" s="392" t="s">
        <v>5</v>
      </c>
      <c r="B6" s="390" t="s">
        <v>6</v>
      </c>
      <c r="C6" s="390" t="s">
        <v>7</v>
      </c>
      <c r="D6" s="390" t="s">
        <v>8</v>
      </c>
      <c r="E6" s="390" t="s">
        <v>9</v>
      </c>
      <c r="F6" s="390" t="s">
        <v>10</v>
      </c>
      <c r="G6" s="390" t="s">
        <v>11</v>
      </c>
    </row>
    <row r="7" spans="1:17" ht="39" customHeight="1">
      <c r="A7" s="393"/>
      <c r="B7" s="391"/>
      <c r="C7" s="391"/>
      <c r="D7" s="391"/>
      <c r="E7" s="391"/>
      <c r="F7" s="391"/>
      <c r="G7" s="390"/>
    </row>
    <row r="8" spans="1:17" ht="60.75" customHeight="1">
      <c r="A8" s="188" t="s">
        <v>12</v>
      </c>
      <c r="B8" s="122" t="s">
        <v>13</v>
      </c>
      <c r="C8" s="122" t="s">
        <v>14</v>
      </c>
      <c r="D8" s="122" t="s">
        <v>15</v>
      </c>
      <c r="E8" s="122" t="s">
        <v>16</v>
      </c>
      <c r="F8" s="122" t="s">
        <v>16</v>
      </c>
      <c r="G8" s="123">
        <f>G10+G16+G51+G57+G69+G84+G113+G178+G186+G192+G204+G210+G97</f>
        <v>16650528</v>
      </c>
      <c r="H8" s="4"/>
      <c r="I8" s="4"/>
      <c r="J8" s="110"/>
      <c r="K8" s="4"/>
      <c r="L8" s="4"/>
      <c r="M8" s="4"/>
      <c r="N8" s="4"/>
    </row>
    <row r="9" spans="1:17" ht="18">
      <c r="A9" s="189" t="s">
        <v>17</v>
      </c>
      <c r="B9" s="125" t="s">
        <v>13</v>
      </c>
      <c r="C9" s="125" t="s">
        <v>18</v>
      </c>
      <c r="D9" s="125"/>
      <c r="E9" s="125"/>
      <c r="F9" s="125"/>
      <c r="G9" s="126">
        <f>G10+G16+G51+G57</f>
        <v>4988498</v>
      </c>
      <c r="H9" s="4"/>
      <c r="I9" s="4"/>
      <c r="J9" s="4"/>
      <c r="K9" s="4"/>
      <c r="L9" s="4"/>
      <c r="M9" s="4"/>
      <c r="N9" s="4"/>
    </row>
    <row r="10" spans="1:17" ht="108">
      <c r="A10" s="190" t="s">
        <v>19</v>
      </c>
      <c r="B10" s="128" t="s">
        <v>13</v>
      </c>
      <c r="C10" s="128" t="s">
        <v>20</v>
      </c>
      <c r="D10" s="128" t="s">
        <v>15</v>
      </c>
      <c r="E10" s="128" t="s">
        <v>16</v>
      </c>
      <c r="F10" s="128" t="s">
        <v>16</v>
      </c>
      <c r="G10" s="129">
        <f>G11</f>
        <v>146400</v>
      </c>
      <c r="H10" s="4"/>
      <c r="I10" s="4"/>
      <c r="J10" s="4"/>
      <c r="K10" s="4"/>
      <c r="L10" s="4"/>
      <c r="M10" s="4"/>
      <c r="N10" s="4"/>
    </row>
    <row r="11" spans="1:17" ht="36">
      <c r="A11" s="191" t="s">
        <v>21</v>
      </c>
      <c r="B11" s="131" t="s">
        <v>13</v>
      </c>
      <c r="C11" s="131" t="s">
        <v>20</v>
      </c>
      <c r="D11" s="131" t="s">
        <v>22</v>
      </c>
      <c r="E11" s="131" t="s">
        <v>16</v>
      </c>
      <c r="F11" s="131" t="s">
        <v>16</v>
      </c>
      <c r="G11" s="132">
        <f>G12</f>
        <v>146400</v>
      </c>
      <c r="H11" s="4"/>
      <c r="I11" s="4"/>
      <c r="J11" s="4"/>
      <c r="K11" s="4"/>
      <c r="L11" s="4"/>
      <c r="M11" s="4"/>
      <c r="N11" s="4"/>
    </row>
    <row r="12" spans="1:17" ht="90">
      <c r="A12" s="191" t="s">
        <v>23</v>
      </c>
      <c r="B12" s="131" t="s">
        <v>13</v>
      </c>
      <c r="C12" s="131" t="s">
        <v>20</v>
      </c>
      <c r="D12" s="131" t="s">
        <v>22</v>
      </c>
      <c r="E12" s="131" t="s">
        <v>16</v>
      </c>
      <c r="F12" s="131" t="s">
        <v>16</v>
      </c>
      <c r="G12" s="132">
        <f>G13</f>
        <v>146400</v>
      </c>
      <c r="H12" s="4"/>
      <c r="I12" s="4"/>
      <c r="J12" s="4"/>
      <c r="K12" s="4"/>
      <c r="L12" s="4"/>
      <c r="M12" s="4"/>
      <c r="N12" s="4"/>
    </row>
    <row r="13" spans="1:17" ht="90">
      <c r="A13" s="191" t="s">
        <v>24</v>
      </c>
      <c r="B13" s="131" t="s">
        <v>13</v>
      </c>
      <c r="C13" s="131" t="s">
        <v>20</v>
      </c>
      <c r="D13" s="131" t="s">
        <v>22</v>
      </c>
      <c r="E13" s="131" t="s">
        <v>16</v>
      </c>
      <c r="F13" s="131" t="s">
        <v>16</v>
      </c>
      <c r="G13" s="132">
        <f>G14</f>
        <v>146400</v>
      </c>
      <c r="H13" s="4"/>
      <c r="I13" s="4"/>
      <c r="J13" s="4"/>
      <c r="K13" s="4"/>
      <c r="L13" s="4"/>
      <c r="M13" s="4"/>
      <c r="N13" s="4"/>
    </row>
    <row r="14" spans="1:17" ht="90">
      <c r="A14" s="191" t="s">
        <v>25</v>
      </c>
      <c r="B14" s="131" t="s">
        <v>13</v>
      </c>
      <c r="C14" s="131" t="s">
        <v>20</v>
      </c>
      <c r="D14" s="131" t="s">
        <v>22</v>
      </c>
      <c r="E14" s="131" t="s">
        <v>26</v>
      </c>
      <c r="F14" s="131" t="s">
        <v>16</v>
      </c>
      <c r="G14" s="132">
        <f>G15</f>
        <v>146400</v>
      </c>
      <c r="H14" s="4"/>
      <c r="I14" s="4"/>
      <c r="J14" s="4"/>
      <c r="K14" s="4"/>
      <c r="L14" s="4"/>
      <c r="M14" s="4"/>
      <c r="N14" s="4"/>
    </row>
    <row r="15" spans="1:17" ht="19.899999999999999" customHeight="1">
      <c r="A15" s="179" t="s">
        <v>27</v>
      </c>
      <c r="B15" s="134" t="s">
        <v>13</v>
      </c>
      <c r="C15" s="134" t="s">
        <v>20</v>
      </c>
      <c r="D15" s="134" t="s">
        <v>22</v>
      </c>
      <c r="E15" s="134" t="s">
        <v>26</v>
      </c>
      <c r="F15" s="134" t="s">
        <v>28</v>
      </c>
      <c r="G15" s="135">
        <v>146400</v>
      </c>
      <c r="H15" s="4"/>
      <c r="I15" s="4"/>
      <c r="J15" s="4"/>
      <c r="K15" s="4"/>
      <c r="L15" s="4"/>
      <c r="M15" s="4"/>
      <c r="N15" s="4"/>
      <c r="Q15" s="42"/>
    </row>
    <row r="16" spans="1:17" ht="144">
      <c r="A16" s="190" t="s">
        <v>29</v>
      </c>
      <c r="B16" s="128" t="s">
        <v>13</v>
      </c>
      <c r="C16" s="128" t="s">
        <v>30</v>
      </c>
      <c r="D16" s="128" t="s">
        <v>15</v>
      </c>
      <c r="E16" s="128" t="s">
        <v>16</v>
      </c>
      <c r="F16" s="128" t="s">
        <v>16</v>
      </c>
      <c r="G16" s="136">
        <f>G17</f>
        <v>4092098</v>
      </c>
      <c r="H16" s="4"/>
      <c r="I16" s="4"/>
      <c r="J16" s="4"/>
      <c r="K16" s="4"/>
      <c r="L16" s="4"/>
      <c r="M16" s="4"/>
      <c r="N16" s="4"/>
    </row>
    <row r="17" spans="1:20" ht="90">
      <c r="A17" s="191" t="s">
        <v>23</v>
      </c>
      <c r="B17" s="137" t="s">
        <v>13</v>
      </c>
      <c r="C17" s="137" t="s">
        <v>30</v>
      </c>
      <c r="D17" s="137" t="s">
        <v>15</v>
      </c>
      <c r="E17" s="137" t="s">
        <v>16</v>
      </c>
      <c r="F17" s="137" t="s">
        <v>16</v>
      </c>
      <c r="G17" s="138">
        <f>G18</f>
        <v>4092098</v>
      </c>
      <c r="H17" s="4"/>
      <c r="I17" s="4"/>
      <c r="J17" s="4"/>
      <c r="K17" s="4"/>
      <c r="L17" s="4"/>
      <c r="M17" s="4"/>
      <c r="N17" s="4"/>
    </row>
    <row r="18" spans="1:20" ht="90">
      <c r="A18" s="191" t="s">
        <v>31</v>
      </c>
      <c r="B18" s="137" t="s">
        <v>13</v>
      </c>
      <c r="C18" s="137" t="s">
        <v>30</v>
      </c>
      <c r="D18" s="137" t="s">
        <v>15</v>
      </c>
      <c r="E18" s="137" t="s">
        <v>16</v>
      </c>
      <c r="F18" s="137" t="s">
        <v>16</v>
      </c>
      <c r="G18" s="138">
        <f>G19+G44</f>
        <v>4092098</v>
      </c>
      <c r="H18" s="4"/>
      <c r="I18" s="4"/>
      <c r="J18" s="4"/>
      <c r="K18" s="4"/>
      <c r="L18" s="4"/>
      <c r="M18" s="4"/>
      <c r="N18" s="4"/>
      <c r="T18" s="42"/>
    </row>
    <row r="19" spans="1:20" ht="18.75">
      <c r="A19" s="192" t="s">
        <v>32</v>
      </c>
      <c r="B19" s="137" t="s">
        <v>13</v>
      </c>
      <c r="C19" s="137" t="s">
        <v>30</v>
      </c>
      <c r="D19" s="137" t="s">
        <v>33</v>
      </c>
      <c r="E19" s="137" t="s">
        <v>16</v>
      </c>
      <c r="F19" s="137" t="s">
        <v>16</v>
      </c>
      <c r="G19" s="123">
        <f>G20+G26+G38</f>
        <v>3570711</v>
      </c>
      <c r="H19" s="4"/>
      <c r="I19" s="4"/>
      <c r="J19" s="4"/>
      <c r="K19" s="4"/>
      <c r="L19" s="4"/>
      <c r="M19" s="4"/>
      <c r="N19" s="4"/>
    </row>
    <row r="20" spans="1:20" ht="150">
      <c r="A20" s="192" t="s">
        <v>34</v>
      </c>
      <c r="B20" s="140" t="s">
        <v>13</v>
      </c>
      <c r="C20" s="140" t="s">
        <v>30</v>
      </c>
      <c r="D20" s="140" t="s">
        <v>33</v>
      </c>
      <c r="E20" s="140" t="s">
        <v>35</v>
      </c>
      <c r="F20" s="141">
        <v>0</v>
      </c>
      <c r="G20" s="142">
        <f>G21</f>
        <v>2173699</v>
      </c>
      <c r="H20" s="110"/>
      <c r="I20" s="4"/>
      <c r="J20" s="4"/>
      <c r="K20" s="4"/>
      <c r="L20" s="4"/>
      <c r="M20" s="4"/>
      <c r="N20" s="4"/>
    </row>
    <row r="21" spans="1:20" ht="54">
      <c r="A21" s="191" t="s">
        <v>36</v>
      </c>
      <c r="B21" s="137" t="s">
        <v>13</v>
      </c>
      <c r="C21" s="137" t="s">
        <v>30</v>
      </c>
      <c r="D21" s="137" t="s">
        <v>33</v>
      </c>
      <c r="E21" s="137" t="s">
        <v>37</v>
      </c>
      <c r="F21" s="138">
        <v>0</v>
      </c>
      <c r="G21" s="143">
        <f>G22+G25</f>
        <v>2173699</v>
      </c>
      <c r="H21" s="4"/>
      <c r="I21" s="4"/>
      <c r="J21" s="4"/>
      <c r="K21" s="4"/>
      <c r="L21" s="4"/>
      <c r="M21" s="4"/>
      <c r="N21" s="4"/>
    </row>
    <row r="22" spans="1:20" ht="54">
      <c r="A22" s="191" t="s">
        <v>38</v>
      </c>
      <c r="B22" s="137" t="s">
        <v>13</v>
      </c>
      <c r="C22" s="137" t="s">
        <v>30</v>
      </c>
      <c r="D22" s="137" t="s">
        <v>33</v>
      </c>
      <c r="E22" s="137" t="s">
        <v>39</v>
      </c>
      <c r="F22" s="137" t="s">
        <v>16</v>
      </c>
      <c r="G22" s="143">
        <v>1669508</v>
      </c>
      <c r="H22" s="4"/>
      <c r="I22" s="4"/>
      <c r="J22" s="4"/>
      <c r="K22" s="4"/>
      <c r="L22" s="4"/>
      <c r="M22" s="4"/>
      <c r="N22" s="4"/>
    </row>
    <row r="23" spans="1:20" ht="18.75" hidden="1">
      <c r="A23" s="179" t="s">
        <v>40</v>
      </c>
      <c r="B23" s="144" t="s">
        <v>13</v>
      </c>
      <c r="C23" s="144" t="s">
        <v>30</v>
      </c>
      <c r="D23" s="144" t="s">
        <v>33</v>
      </c>
      <c r="E23" s="144" t="s">
        <v>39</v>
      </c>
      <c r="F23" s="144" t="s">
        <v>41</v>
      </c>
      <c r="G23" s="145">
        <v>1669508</v>
      </c>
      <c r="H23" s="4"/>
      <c r="I23" s="4"/>
      <c r="J23" s="4"/>
      <c r="K23" s="4"/>
      <c r="L23" s="4"/>
      <c r="M23" s="4"/>
      <c r="N23" s="4"/>
    </row>
    <row r="24" spans="1:20" ht="90">
      <c r="A24" s="191" t="s">
        <v>42</v>
      </c>
      <c r="B24" s="137" t="s">
        <v>13</v>
      </c>
      <c r="C24" s="137" t="s">
        <v>30</v>
      </c>
      <c r="D24" s="137" t="s">
        <v>33</v>
      </c>
      <c r="E24" s="137" t="s">
        <v>43</v>
      </c>
      <c r="F24" s="137" t="s">
        <v>16</v>
      </c>
      <c r="G24" s="143">
        <f>G25</f>
        <v>504191</v>
      </c>
      <c r="H24" s="4"/>
      <c r="I24" s="4"/>
      <c r="J24" s="4"/>
      <c r="K24" s="4"/>
      <c r="L24" s="4"/>
      <c r="M24" s="4"/>
      <c r="N24" s="4"/>
    </row>
    <row r="25" spans="1:20" ht="37.5" hidden="1">
      <c r="A25" s="179" t="s">
        <v>44</v>
      </c>
      <c r="B25" s="144" t="s">
        <v>13</v>
      </c>
      <c r="C25" s="144" t="s">
        <v>30</v>
      </c>
      <c r="D25" s="144" t="s">
        <v>33</v>
      </c>
      <c r="E25" s="144" t="s">
        <v>43</v>
      </c>
      <c r="F25" s="144" t="s">
        <v>45</v>
      </c>
      <c r="G25" s="145">
        <v>504191</v>
      </c>
      <c r="H25" s="4"/>
      <c r="I25" s="4"/>
      <c r="J25" s="4"/>
      <c r="K25" s="4"/>
      <c r="L25" s="4"/>
      <c r="M25" s="4"/>
      <c r="N25" s="4"/>
    </row>
    <row r="26" spans="1:20" ht="25.15" customHeight="1">
      <c r="A26" s="192" t="s">
        <v>46</v>
      </c>
      <c r="B26" s="140" t="s">
        <v>13</v>
      </c>
      <c r="C26" s="140" t="s">
        <v>30</v>
      </c>
      <c r="D26" s="140" t="s">
        <v>33</v>
      </c>
      <c r="E26" s="140" t="s">
        <v>47</v>
      </c>
      <c r="F26" s="140" t="s">
        <v>16</v>
      </c>
      <c r="G26" s="146">
        <f>G27</f>
        <v>1387012</v>
      </c>
      <c r="H26" s="4"/>
      <c r="I26" s="4"/>
      <c r="J26" s="4"/>
      <c r="K26" s="4"/>
      <c r="L26" s="4"/>
      <c r="M26" s="4"/>
      <c r="N26" s="4"/>
    </row>
    <row r="27" spans="1:20" ht="25.15" customHeight="1">
      <c r="A27" s="191" t="s">
        <v>48</v>
      </c>
      <c r="B27" s="137" t="s">
        <v>13</v>
      </c>
      <c r="C27" s="137" t="s">
        <v>30</v>
      </c>
      <c r="D27" s="137" t="s">
        <v>33</v>
      </c>
      <c r="E27" s="137" t="s">
        <v>49</v>
      </c>
      <c r="F27" s="137" t="s">
        <v>16</v>
      </c>
      <c r="G27" s="147">
        <f>G28+G30</f>
        <v>1387012</v>
      </c>
      <c r="H27" s="4"/>
      <c r="I27" s="4"/>
      <c r="J27" s="4"/>
      <c r="K27" s="4"/>
      <c r="L27" s="4"/>
      <c r="M27" s="4"/>
      <c r="N27" s="4"/>
    </row>
    <row r="28" spans="1:20" ht="54">
      <c r="A28" s="191" t="s">
        <v>50</v>
      </c>
      <c r="B28" s="137" t="s">
        <v>13</v>
      </c>
      <c r="C28" s="137" t="s">
        <v>30</v>
      </c>
      <c r="D28" s="137" t="s">
        <v>33</v>
      </c>
      <c r="E28" s="137" t="s">
        <v>51</v>
      </c>
      <c r="F28" s="137" t="s">
        <v>16</v>
      </c>
      <c r="G28" s="143">
        <f>G29</f>
        <v>34850</v>
      </c>
      <c r="H28" s="4"/>
      <c r="I28" s="4"/>
      <c r="J28" s="4"/>
      <c r="K28" s="4"/>
      <c r="L28" s="4"/>
      <c r="M28" s="4"/>
      <c r="N28" s="4"/>
    </row>
    <row r="29" spans="1:20" ht="18.75" hidden="1">
      <c r="A29" s="179" t="s">
        <v>52</v>
      </c>
      <c r="B29" s="144" t="s">
        <v>13</v>
      </c>
      <c r="C29" s="144" t="s">
        <v>30</v>
      </c>
      <c r="D29" s="144" t="s">
        <v>33</v>
      </c>
      <c r="E29" s="144" t="s">
        <v>51</v>
      </c>
      <c r="F29" s="144" t="s">
        <v>53</v>
      </c>
      <c r="G29" s="145">
        <v>34850</v>
      </c>
      <c r="H29" s="4"/>
      <c r="I29" s="4"/>
      <c r="J29" s="4"/>
      <c r="K29" s="4"/>
      <c r="L29" s="4"/>
      <c r="M29" s="4"/>
      <c r="N29" s="4"/>
    </row>
    <row r="30" spans="1:20" ht="72">
      <c r="A30" s="191" t="s">
        <v>54</v>
      </c>
      <c r="B30" s="137" t="s">
        <v>13</v>
      </c>
      <c r="C30" s="137" t="s">
        <v>30</v>
      </c>
      <c r="D30" s="137" t="s">
        <v>33</v>
      </c>
      <c r="E30" s="137" t="s">
        <v>55</v>
      </c>
      <c r="F30" s="137" t="s">
        <v>16</v>
      </c>
      <c r="G30" s="143">
        <f>G31+G32+G33+G34+G35+G36+G37</f>
        <v>1352162</v>
      </c>
      <c r="H30" s="4"/>
      <c r="I30" s="4"/>
      <c r="J30" s="4"/>
      <c r="K30" s="4"/>
      <c r="L30" s="4"/>
      <c r="M30" s="4"/>
      <c r="N30" s="4"/>
    </row>
    <row r="31" spans="1:20" ht="18.75" hidden="1">
      <c r="A31" s="179" t="s">
        <v>52</v>
      </c>
      <c r="B31" s="144" t="s">
        <v>13</v>
      </c>
      <c r="C31" s="144" t="s">
        <v>30</v>
      </c>
      <c r="D31" s="144" t="s">
        <v>33</v>
      </c>
      <c r="E31" s="144" t="s">
        <v>55</v>
      </c>
      <c r="F31" s="144" t="s">
        <v>53</v>
      </c>
      <c r="G31" s="145">
        <v>61500</v>
      </c>
      <c r="H31" s="4"/>
      <c r="I31" s="4"/>
      <c r="J31" s="4"/>
      <c r="K31" s="4"/>
      <c r="L31" s="4"/>
      <c r="M31" s="4"/>
      <c r="N31" s="4"/>
    </row>
    <row r="32" spans="1:20" ht="18.75" hidden="1">
      <c r="A32" s="179" t="s">
        <v>56</v>
      </c>
      <c r="B32" s="144" t="s">
        <v>13</v>
      </c>
      <c r="C32" s="144" t="s">
        <v>30</v>
      </c>
      <c r="D32" s="144" t="s">
        <v>33</v>
      </c>
      <c r="E32" s="144" t="s">
        <v>55</v>
      </c>
      <c r="F32" s="144" t="s">
        <v>57</v>
      </c>
      <c r="G32" s="145">
        <v>25625</v>
      </c>
      <c r="H32" s="4"/>
      <c r="I32" s="4"/>
      <c r="J32" s="4"/>
      <c r="K32" s="4"/>
      <c r="L32" s="4"/>
      <c r="M32" s="4"/>
      <c r="N32" s="4"/>
    </row>
    <row r="33" spans="1:14" ht="18.75" hidden="1">
      <c r="A33" s="179" t="s">
        <v>58</v>
      </c>
      <c r="B33" s="144" t="s">
        <v>13</v>
      </c>
      <c r="C33" s="144" t="s">
        <v>30</v>
      </c>
      <c r="D33" s="144" t="s">
        <v>33</v>
      </c>
      <c r="E33" s="144" t="s">
        <v>55</v>
      </c>
      <c r="F33" s="144" t="s">
        <v>59</v>
      </c>
      <c r="G33" s="145">
        <v>307500</v>
      </c>
      <c r="H33" s="4"/>
      <c r="I33" s="4"/>
      <c r="J33" s="4"/>
      <c r="K33" s="4"/>
      <c r="L33" s="4"/>
      <c r="M33" s="4"/>
      <c r="N33" s="4"/>
    </row>
    <row r="34" spans="1:14" ht="37.5" hidden="1">
      <c r="A34" s="179" t="s">
        <v>60</v>
      </c>
      <c r="B34" s="144" t="s">
        <v>13</v>
      </c>
      <c r="C34" s="144" t="s">
        <v>30</v>
      </c>
      <c r="D34" s="144" t="s">
        <v>33</v>
      </c>
      <c r="E34" s="144" t="s">
        <v>55</v>
      </c>
      <c r="F34" s="144" t="s">
        <v>61</v>
      </c>
      <c r="G34" s="145">
        <v>410000</v>
      </c>
      <c r="H34" s="4"/>
      <c r="I34" s="4"/>
      <c r="J34" s="4"/>
      <c r="K34" s="4"/>
      <c r="L34" s="4"/>
      <c r="M34" s="4"/>
      <c r="N34" s="4"/>
    </row>
    <row r="35" spans="1:14" ht="18.75" hidden="1">
      <c r="A35" s="179" t="s">
        <v>62</v>
      </c>
      <c r="B35" s="144" t="s">
        <v>13</v>
      </c>
      <c r="C35" s="144" t="s">
        <v>30</v>
      </c>
      <c r="D35" s="144" t="s">
        <v>33</v>
      </c>
      <c r="E35" s="144" t="s">
        <v>55</v>
      </c>
      <c r="F35" s="144" t="s">
        <v>63</v>
      </c>
      <c r="G35" s="145">
        <v>445600</v>
      </c>
      <c r="H35" s="4"/>
      <c r="I35" s="4"/>
      <c r="J35" s="4"/>
      <c r="K35" s="4"/>
      <c r="L35" s="4"/>
      <c r="M35" s="4"/>
      <c r="N35" s="4"/>
    </row>
    <row r="36" spans="1:14" ht="37.5" hidden="1">
      <c r="A36" s="179" t="s">
        <v>64</v>
      </c>
      <c r="B36" s="144" t="s">
        <v>13</v>
      </c>
      <c r="C36" s="144" t="s">
        <v>30</v>
      </c>
      <c r="D36" s="144" t="s">
        <v>33</v>
      </c>
      <c r="E36" s="144" t="s">
        <v>55</v>
      </c>
      <c r="F36" s="144" t="s">
        <v>65</v>
      </c>
      <c r="G36" s="145">
        <v>50687</v>
      </c>
      <c r="H36" s="4"/>
      <c r="I36" s="4"/>
      <c r="J36" s="4"/>
      <c r="K36" s="4"/>
      <c r="L36" s="4"/>
      <c r="M36" s="4"/>
      <c r="N36" s="4"/>
    </row>
    <row r="37" spans="1:14" ht="37.5" hidden="1">
      <c r="A37" s="179" t="s">
        <v>66</v>
      </c>
      <c r="B37" s="144" t="s">
        <v>13</v>
      </c>
      <c r="C37" s="144" t="s">
        <v>30</v>
      </c>
      <c r="D37" s="144" t="s">
        <v>33</v>
      </c>
      <c r="E37" s="144" t="s">
        <v>55</v>
      </c>
      <c r="F37" s="144" t="s">
        <v>67</v>
      </c>
      <c r="G37" s="145">
        <v>51250</v>
      </c>
      <c r="H37" s="4"/>
      <c r="I37" s="4"/>
      <c r="J37" s="4"/>
      <c r="K37" s="4"/>
      <c r="L37" s="4"/>
      <c r="M37" s="4"/>
      <c r="N37" s="4"/>
    </row>
    <row r="38" spans="1:14" ht="18.75">
      <c r="A38" s="193" t="s">
        <v>68</v>
      </c>
      <c r="B38" s="140" t="s">
        <v>13</v>
      </c>
      <c r="C38" s="140" t="s">
        <v>30</v>
      </c>
      <c r="D38" s="140" t="s">
        <v>33</v>
      </c>
      <c r="E38" s="140" t="s">
        <v>69</v>
      </c>
      <c r="F38" s="140" t="s">
        <v>16</v>
      </c>
      <c r="G38" s="149">
        <f>G39</f>
        <v>10000</v>
      </c>
      <c r="H38" s="4"/>
      <c r="I38" s="4"/>
      <c r="J38" s="4"/>
      <c r="K38" s="4"/>
      <c r="L38" s="4"/>
      <c r="M38" s="4"/>
      <c r="N38" s="4"/>
    </row>
    <row r="39" spans="1:14" ht="36">
      <c r="A39" s="194" t="s">
        <v>70</v>
      </c>
      <c r="B39" s="137" t="s">
        <v>13</v>
      </c>
      <c r="C39" s="137" t="s">
        <v>30</v>
      </c>
      <c r="D39" s="137" t="s">
        <v>33</v>
      </c>
      <c r="E39" s="137" t="s">
        <v>71</v>
      </c>
      <c r="F39" s="137" t="s">
        <v>16</v>
      </c>
      <c r="G39" s="147">
        <f>G40+G42</f>
        <v>10000</v>
      </c>
      <c r="H39" s="4"/>
      <c r="I39" s="4"/>
      <c r="J39" s="4"/>
      <c r="K39" s="4"/>
      <c r="L39" s="4"/>
      <c r="M39" s="4"/>
      <c r="N39" s="4"/>
    </row>
    <row r="40" spans="1:14" ht="18">
      <c r="A40" s="191" t="s">
        <v>72</v>
      </c>
      <c r="B40" s="137" t="s">
        <v>13</v>
      </c>
      <c r="C40" s="137" t="s">
        <v>30</v>
      </c>
      <c r="D40" s="137" t="s">
        <v>33</v>
      </c>
      <c r="E40" s="137" t="s">
        <v>73</v>
      </c>
      <c r="F40" s="137" t="s">
        <v>16</v>
      </c>
      <c r="G40" s="143">
        <f>G41</f>
        <v>5000</v>
      </c>
      <c r="H40" s="4"/>
      <c r="I40" s="4"/>
      <c r="J40" s="4"/>
      <c r="K40" s="4"/>
      <c r="L40" s="4"/>
      <c r="M40" s="4"/>
      <c r="N40" s="4"/>
    </row>
    <row r="41" spans="1:14" ht="18.75" hidden="1">
      <c r="A41" s="179" t="s">
        <v>27</v>
      </c>
      <c r="B41" s="144" t="s">
        <v>13</v>
      </c>
      <c r="C41" s="144" t="s">
        <v>30</v>
      </c>
      <c r="D41" s="144" t="s">
        <v>33</v>
      </c>
      <c r="E41" s="144" t="s">
        <v>73</v>
      </c>
      <c r="F41" s="144" t="s">
        <v>74</v>
      </c>
      <c r="G41" s="145">
        <v>5000</v>
      </c>
      <c r="H41" s="4"/>
      <c r="I41" s="4"/>
      <c r="J41" s="4"/>
      <c r="K41" s="4"/>
      <c r="L41" s="4"/>
      <c r="M41" s="4"/>
      <c r="N41" s="4"/>
    </row>
    <row r="42" spans="1:14" ht="18">
      <c r="A42" s="191" t="s">
        <v>75</v>
      </c>
      <c r="B42" s="137" t="s">
        <v>13</v>
      </c>
      <c r="C42" s="137" t="s">
        <v>30</v>
      </c>
      <c r="D42" s="137" t="s">
        <v>33</v>
      </c>
      <c r="E42" s="137" t="s">
        <v>76</v>
      </c>
      <c r="F42" s="137" t="s">
        <v>16</v>
      </c>
      <c r="G42" s="143">
        <v>5000</v>
      </c>
      <c r="H42" s="4"/>
      <c r="I42" s="4"/>
      <c r="J42" s="4"/>
      <c r="K42" s="4"/>
      <c r="L42" s="4"/>
      <c r="M42" s="4"/>
      <c r="N42" s="4"/>
    </row>
    <row r="43" spans="1:14" ht="18.75" hidden="1">
      <c r="A43" s="179" t="s">
        <v>27</v>
      </c>
      <c r="B43" s="144" t="s">
        <v>13</v>
      </c>
      <c r="C43" s="144" t="s">
        <v>30</v>
      </c>
      <c r="D43" s="144" t="s">
        <v>33</v>
      </c>
      <c r="E43" s="144" t="s">
        <v>76</v>
      </c>
      <c r="F43" s="144" t="s">
        <v>77</v>
      </c>
      <c r="G43" s="145">
        <v>5000.13</v>
      </c>
      <c r="H43" s="4"/>
      <c r="I43" s="4"/>
      <c r="J43" s="4"/>
      <c r="K43" s="4"/>
      <c r="L43" s="4"/>
      <c r="M43" s="4"/>
      <c r="N43" s="4"/>
    </row>
    <row r="44" spans="1:14" ht="75">
      <c r="A44" s="192" t="s">
        <v>78</v>
      </c>
      <c r="B44" s="140" t="s">
        <v>13</v>
      </c>
      <c r="C44" s="140" t="s">
        <v>30</v>
      </c>
      <c r="D44" s="140" t="s">
        <v>79</v>
      </c>
      <c r="E44" s="140" t="s">
        <v>16</v>
      </c>
      <c r="F44" s="140" t="s">
        <v>16</v>
      </c>
      <c r="G44" s="142">
        <f>G47+G49</f>
        <v>521387</v>
      </c>
      <c r="H44" s="4"/>
      <c r="I44" s="4"/>
      <c r="J44" s="4"/>
      <c r="K44" s="4"/>
      <c r="L44" s="4"/>
      <c r="M44" s="4"/>
      <c r="N44" s="4"/>
    </row>
    <row r="45" spans="1:14" ht="126">
      <c r="A45" s="195" t="s">
        <v>34</v>
      </c>
      <c r="B45" s="137" t="s">
        <v>13</v>
      </c>
      <c r="C45" s="137" t="s">
        <v>30</v>
      </c>
      <c r="D45" s="137" t="s">
        <v>79</v>
      </c>
      <c r="E45" s="137" t="s">
        <v>35</v>
      </c>
      <c r="F45" s="137" t="s">
        <v>16</v>
      </c>
      <c r="G45" s="152">
        <f>G46</f>
        <v>521387</v>
      </c>
      <c r="H45" s="4"/>
      <c r="I45" s="4"/>
      <c r="J45" s="4"/>
      <c r="K45" s="4"/>
      <c r="L45" s="4"/>
      <c r="M45" s="4"/>
      <c r="N45" s="4"/>
    </row>
    <row r="46" spans="1:14" ht="33.6" customHeight="1">
      <c r="A46" s="195" t="s">
        <v>36</v>
      </c>
      <c r="B46" s="137" t="s">
        <v>13</v>
      </c>
      <c r="C46" s="137" t="s">
        <v>30</v>
      </c>
      <c r="D46" s="137" t="s">
        <v>79</v>
      </c>
      <c r="E46" s="137" t="s">
        <v>37</v>
      </c>
      <c r="F46" s="137" t="s">
        <v>16</v>
      </c>
      <c r="G46" s="152">
        <f>G47+G49</f>
        <v>521387</v>
      </c>
      <c r="H46" s="4"/>
      <c r="I46" s="4"/>
      <c r="J46" s="4"/>
      <c r="K46" s="4"/>
      <c r="L46" s="4"/>
      <c r="M46" s="4"/>
      <c r="N46" s="4"/>
    </row>
    <row r="47" spans="1:14" ht="54">
      <c r="A47" s="191" t="s">
        <v>38</v>
      </c>
      <c r="B47" s="137" t="s">
        <v>13</v>
      </c>
      <c r="C47" s="137" t="s">
        <v>30</v>
      </c>
      <c r="D47" s="137" t="s">
        <v>79</v>
      </c>
      <c r="E47" s="137" t="s">
        <v>39</v>
      </c>
      <c r="F47" s="137" t="s">
        <v>16</v>
      </c>
      <c r="G47" s="143">
        <v>400451</v>
      </c>
      <c r="H47" s="4"/>
      <c r="I47" s="4"/>
      <c r="J47" s="4"/>
      <c r="K47" s="4"/>
      <c r="L47" s="4"/>
      <c r="M47" s="4"/>
      <c r="N47" s="4"/>
    </row>
    <row r="48" spans="1:14" ht="18.75" hidden="1">
      <c r="A48" s="179" t="s">
        <v>40</v>
      </c>
      <c r="B48" s="144" t="s">
        <v>13</v>
      </c>
      <c r="C48" s="144" t="s">
        <v>30</v>
      </c>
      <c r="D48" s="144" t="s">
        <v>79</v>
      </c>
      <c r="E48" s="144" t="s">
        <v>39</v>
      </c>
      <c r="F48" s="144" t="s">
        <v>41</v>
      </c>
      <c r="G48" s="145">
        <v>400018.08</v>
      </c>
      <c r="H48" s="4"/>
      <c r="I48" s="4"/>
      <c r="J48" s="4"/>
      <c r="K48" s="4"/>
      <c r="L48" s="4"/>
      <c r="M48" s="4"/>
      <c r="N48" s="4"/>
    </row>
    <row r="49" spans="1:14" ht="90">
      <c r="A49" s="191" t="s">
        <v>42</v>
      </c>
      <c r="B49" s="137" t="s">
        <v>13</v>
      </c>
      <c r="C49" s="137" t="s">
        <v>30</v>
      </c>
      <c r="D49" s="137" t="s">
        <v>79</v>
      </c>
      <c r="E49" s="137" t="s">
        <v>43</v>
      </c>
      <c r="F49" s="137" t="s">
        <v>16</v>
      </c>
      <c r="G49" s="143">
        <v>120936</v>
      </c>
      <c r="H49" s="4"/>
      <c r="I49" s="4"/>
      <c r="J49" s="4"/>
      <c r="K49" s="4"/>
      <c r="L49" s="4"/>
      <c r="M49" s="4"/>
      <c r="N49" s="4"/>
    </row>
    <row r="50" spans="1:14" ht="19.149999999999999" hidden="1" customHeight="1">
      <c r="A50" s="179" t="s">
        <v>80</v>
      </c>
      <c r="B50" s="144" t="s">
        <v>13</v>
      </c>
      <c r="C50" s="144" t="s">
        <v>30</v>
      </c>
      <c r="D50" s="144" t="s">
        <v>79</v>
      </c>
      <c r="E50" s="144" t="s">
        <v>43</v>
      </c>
      <c r="F50" s="144" t="s">
        <v>45</v>
      </c>
      <c r="G50" s="145">
        <f>G48*30.2%</f>
        <v>120805.46016</v>
      </c>
      <c r="H50" s="4"/>
      <c r="I50" s="4"/>
      <c r="J50" s="4"/>
      <c r="K50" s="4"/>
      <c r="L50" s="4"/>
      <c r="M50" s="4"/>
      <c r="N50" s="4"/>
    </row>
    <row r="51" spans="1:14" ht="23.45" customHeight="1">
      <c r="A51" s="190" t="s">
        <v>87</v>
      </c>
      <c r="B51" s="128" t="s">
        <v>13</v>
      </c>
      <c r="C51" s="128" t="s">
        <v>88</v>
      </c>
      <c r="D51" s="128" t="s">
        <v>15</v>
      </c>
      <c r="E51" s="128" t="s">
        <v>16</v>
      </c>
      <c r="F51" s="128" t="s">
        <v>16</v>
      </c>
      <c r="G51" s="136">
        <f>G52</f>
        <v>20000</v>
      </c>
      <c r="H51" s="4"/>
      <c r="I51" s="4"/>
      <c r="J51" s="4"/>
      <c r="K51" s="4"/>
      <c r="L51" s="4"/>
      <c r="M51" s="4"/>
      <c r="N51" s="4"/>
    </row>
    <row r="52" spans="1:14" ht="90">
      <c r="A52" s="191" t="s">
        <v>23</v>
      </c>
      <c r="B52" s="131" t="s">
        <v>13</v>
      </c>
      <c r="C52" s="131" t="s">
        <v>88</v>
      </c>
      <c r="D52" s="131" t="s">
        <v>15</v>
      </c>
      <c r="E52" s="131" t="s">
        <v>16</v>
      </c>
      <c r="F52" s="131" t="s">
        <v>16</v>
      </c>
      <c r="G52" s="153">
        <v>20000</v>
      </c>
      <c r="H52" s="4"/>
      <c r="I52" s="4"/>
      <c r="J52" s="4"/>
      <c r="K52" s="4"/>
      <c r="L52" s="4"/>
      <c r="M52" s="4"/>
      <c r="N52" s="4"/>
    </row>
    <row r="53" spans="1:14" ht="90">
      <c r="A53" s="191" t="s">
        <v>89</v>
      </c>
      <c r="B53" s="131" t="s">
        <v>13</v>
      </c>
      <c r="C53" s="131" t="s">
        <v>88</v>
      </c>
      <c r="D53" s="131" t="s">
        <v>15</v>
      </c>
      <c r="E53" s="131" t="s">
        <v>16</v>
      </c>
      <c r="F53" s="131" t="s">
        <v>16</v>
      </c>
      <c r="G53" s="153">
        <v>20000</v>
      </c>
      <c r="H53" s="4"/>
      <c r="I53" s="4"/>
      <c r="J53" s="4"/>
      <c r="K53" s="4"/>
      <c r="L53" s="4"/>
      <c r="M53" s="4"/>
      <c r="N53" s="4"/>
    </row>
    <row r="54" spans="1:14" ht="54">
      <c r="A54" s="188" t="s">
        <v>90</v>
      </c>
      <c r="B54" s="154" t="s">
        <v>13</v>
      </c>
      <c r="C54" s="154" t="s">
        <v>88</v>
      </c>
      <c r="D54" s="154" t="s">
        <v>91</v>
      </c>
      <c r="E54" s="154" t="s">
        <v>16</v>
      </c>
      <c r="F54" s="154" t="s">
        <v>16</v>
      </c>
      <c r="G54" s="155">
        <v>20000</v>
      </c>
      <c r="H54" s="4"/>
      <c r="I54" s="4"/>
      <c r="J54" s="4"/>
      <c r="K54" s="4"/>
      <c r="L54" s="4"/>
      <c r="M54" s="4"/>
      <c r="N54" s="4"/>
    </row>
    <row r="55" spans="1:14" ht="18">
      <c r="A55" s="191" t="s">
        <v>92</v>
      </c>
      <c r="B55" s="131" t="s">
        <v>13</v>
      </c>
      <c r="C55" s="131" t="s">
        <v>88</v>
      </c>
      <c r="D55" s="131" t="s">
        <v>91</v>
      </c>
      <c r="E55" s="131" t="s">
        <v>93</v>
      </c>
      <c r="F55" s="131" t="s">
        <v>16</v>
      </c>
      <c r="G55" s="153">
        <v>20000</v>
      </c>
      <c r="H55" s="4"/>
      <c r="I55" s="4"/>
      <c r="J55" s="4"/>
      <c r="K55" s="4"/>
      <c r="L55" s="4"/>
      <c r="M55" s="4"/>
      <c r="N55" s="4"/>
    </row>
    <row r="56" spans="1:14" s="2" customFormat="1" ht="18.75" hidden="1">
      <c r="A56" s="179" t="s">
        <v>86</v>
      </c>
      <c r="B56" s="134" t="s">
        <v>13</v>
      </c>
      <c r="C56" s="134" t="s">
        <v>88</v>
      </c>
      <c r="D56" s="134" t="s">
        <v>91</v>
      </c>
      <c r="E56" s="134" t="s">
        <v>93</v>
      </c>
      <c r="F56" s="134" t="s">
        <v>28</v>
      </c>
      <c r="G56" s="156">
        <v>20000</v>
      </c>
      <c r="H56" s="66"/>
      <c r="I56" s="66"/>
      <c r="J56" s="66"/>
      <c r="K56" s="66"/>
      <c r="L56" s="66"/>
      <c r="M56" s="66"/>
      <c r="N56" s="66"/>
    </row>
    <row r="57" spans="1:14" ht="36">
      <c r="A57" s="190" t="s">
        <v>94</v>
      </c>
      <c r="B57" s="128" t="s">
        <v>13</v>
      </c>
      <c r="C57" s="128" t="s">
        <v>95</v>
      </c>
      <c r="D57" s="128" t="s">
        <v>15</v>
      </c>
      <c r="E57" s="128" t="s">
        <v>16</v>
      </c>
      <c r="F57" s="128" t="s">
        <v>16</v>
      </c>
      <c r="G57" s="136">
        <f t="shared" ref="G57:G62" si="0">G58</f>
        <v>730000</v>
      </c>
      <c r="H57" s="4"/>
      <c r="I57" s="4"/>
      <c r="J57" s="4"/>
      <c r="K57" s="4"/>
      <c r="L57" s="4"/>
      <c r="M57" s="4"/>
      <c r="N57" s="4"/>
    </row>
    <row r="58" spans="1:14" ht="108">
      <c r="A58" s="188" t="s">
        <v>96</v>
      </c>
      <c r="B58" s="131" t="s">
        <v>13</v>
      </c>
      <c r="C58" s="131" t="s">
        <v>95</v>
      </c>
      <c r="D58" s="131" t="s">
        <v>15</v>
      </c>
      <c r="E58" s="131" t="s">
        <v>16</v>
      </c>
      <c r="F58" s="131" t="s">
        <v>16</v>
      </c>
      <c r="G58" s="153">
        <f t="shared" si="0"/>
        <v>730000</v>
      </c>
      <c r="H58" s="4"/>
      <c r="I58" s="4"/>
      <c r="J58" s="4"/>
      <c r="K58" s="4"/>
      <c r="L58" s="4"/>
      <c r="M58" s="4"/>
      <c r="N58" s="4"/>
    </row>
    <row r="59" spans="1:14" ht="108">
      <c r="A59" s="188" t="s">
        <v>31</v>
      </c>
      <c r="B59" s="131" t="s">
        <v>13</v>
      </c>
      <c r="C59" s="131" t="s">
        <v>95</v>
      </c>
      <c r="D59" s="131" t="s">
        <v>15</v>
      </c>
      <c r="E59" s="131" t="s">
        <v>16</v>
      </c>
      <c r="F59" s="131" t="s">
        <v>16</v>
      </c>
      <c r="G59" s="153">
        <f t="shared" si="0"/>
        <v>730000</v>
      </c>
      <c r="H59" s="4"/>
      <c r="I59" s="4"/>
      <c r="J59" s="4"/>
      <c r="K59" s="4"/>
      <c r="L59" s="4"/>
      <c r="M59" s="4"/>
      <c r="N59" s="4"/>
    </row>
    <row r="60" spans="1:14" ht="72">
      <c r="A60" s="188" t="s">
        <v>97</v>
      </c>
      <c r="B60" s="154" t="s">
        <v>13</v>
      </c>
      <c r="C60" s="154" t="s">
        <v>95</v>
      </c>
      <c r="D60" s="154" t="s">
        <v>98</v>
      </c>
      <c r="E60" s="154" t="s">
        <v>16</v>
      </c>
      <c r="F60" s="154" t="s">
        <v>16</v>
      </c>
      <c r="G60" s="157">
        <f t="shared" si="0"/>
        <v>730000</v>
      </c>
      <c r="H60" s="4"/>
      <c r="I60" s="4"/>
      <c r="J60" s="4"/>
      <c r="K60" s="4"/>
      <c r="L60" s="4"/>
      <c r="M60" s="4"/>
      <c r="N60" s="4"/>
    </row>
    <row r="61" spans="1:14" ht="54">
      <c r="A61" s="196" t="s">
        <v>99</v>
      </c>
      <c r="B61" s="131" t="s">
        <v>13</v>
      </c>
      <c r="C61" s="131" t="s">
        <v>95</v>
      </c>
      <c r="D61" s="131" t="s">
        <v>98</v>
      </c>
      <c r="E61" s="131" t="s">
        <v>47</v>
      </c>
      <c r="F61" s="131" t="s">
        <v>16</v>
      </c>
      <c r="G61" s="159">
        <f t="shared" si="0"/>
        <v>730000</v>
      </c>
      <c r="H61" s="4"/>
      <c r="I61" s="4"/>
      <c r="J61" s="4"/>
      <c r="K61" s="4"/>
      <c r="L61" s="4"/>
      <c r="M61" s="4"/>
      <c r="N61" s="4"/>
    </row>
    <row r="62" spans="1:14" ht="54">
      <c r="A62" s="196" t="s">
        <v>100</v>
      </c>
      <c r="B62" s="131" t="s">
        <v>13</v>
      </c>
      <c r="C62" s="131" t="s">
        <v>95</v>
      </c>
      <c r="D62" s="131" t="s">
        <v>98</v>
      </c>
      <c r="E62" s="131" t="s">
        <v>49</v>
      </c>
      <c r="F62" s="131" t="s">
        <v>16</v>
      </c>
      <c r="G62" s="159">
        <f t="shared" si="0"/>
        <v>730000</v>
      </c>
      <c r="H62" s="4"/>
      <c r="I62" s="4"/>
      <c r="J62" s="4"/>
      <c r="K62" s="4"/>
      <c r="L62" s="4"/>
      <c r="M62" s="4"/>
      <c r="N62" s="4"/>
    </row>
    <row r="63" spans="1:14" ht="28.15" customHeight="1">
      <c r="A63" s="191" t="s">
        <v>54</v>
      </c>
      <c r="B63" s="131" t="s">
        <v>13</v>
      </c>
      <c r="C63" s="131" t="s">
        <v>95</v>
      </c>
      <c r="D63" s="131" t="s">
        <v>98</v>
      </c>
      <c r="E63" s="131" t="s">
        <v>55</v>
      </c>
      <c r="F63" s="131" t="s">
        <v>16</v>
      </c>
      <c r="G63" s="153">
        <f>SUM(G64:G67)</f>
        <v>730000</v>
      </c>
      <c r="H63" s="4"/>
      <c r="I63" s="4"/>
      <c r="J63" s="4"/>
      <c r="K63" s="4"/>
      <c r="L63" s="4"/>
      <c r="M63" s="4"/>
      <c r="N63" s="4"/>
    </row>
    <row r="64" spans="1:14" s="2" customFormat="1" ht="18.75" hidden="1">
      <c r="A64" s="179" t="s">
        <v>101</v>
      </c>
      <c r="B64" s="134" t="s">
        <v>13</v>
      </c>
      <c r="C64" s="134" t="s">
        <v>95</v>
      </c>
      <c r="D64" s="134" t="s">
        <v>98</v>
      </c>
      <c r="E64" s="134" t="s">
        <v>55</v>
      </c>
      <c r="F64" s="134" t="s">
        <v>57</v>
      </c>
      <c r="G64" s="160">
        <v>25000</v>
      </c>
      <c r="H64" s="66"/>
      <c r="I64" s="66"/>
      <c r="J64" s="66"/>
      <c r="K64" s="66"/>
      <c r="L64" s="66"/>
      <c r="M64" s="66"/>
      <c r="N64" s="66"/>
    </row>
    <row r="65" spans="1:14" s="2" customFormat="1" ht="37.5" hidden="1">
      <c r="A65" s="179" t="s">
        <v>60</v>
      </c>
      <c r="B65" s="134" t="s">
        <v>13</v>
      </c>
      <c r="C65" s="134" t="s">
        <v>95</v>
      </c>
      <c r="D65" s="134" t="s">
        <v>98</v>
      </c>
      <c r="E65" s="134" t="s">
        <v>55</v>
      </c>
      <c r="F65" s="134" t="s">
        <v>61</v>
      </c>
      <c r="G65" s="160">
        <v>350000</v>
      </c>
      <c r="H65" s="66"/>
      <c r="I65" s="66"/>
      <c r="J65" s="66"/>
      <c r="K65" s="66"/>
      <c r="L65" s="66"/>
      <c r="M65" s="66"/>
      <c r="N65" s="66"/>
    </row>
    <row r="66" spans="1:14" s="2" customFormat="1" ht="18.75" hidden="1">
      <c r="A66" s="179" t="s">
        <v>62</v>
      </c>
      <c r="B66" s="134" t="s">
        <v>13</v>
      </c>
      <c r="C66" s="134" t="s">
        <v>95</v>
      </c>
      <c r="D66" s="134" t="s">
        <v>98</v>
      </c>
      <c r="E66" s="134" t="s">
        <v>55</v>
      </c>
      <c r="F66" s="134" t="s">
        <v>63</v>
      </c>
      <c r="G66" s="160">
        <v>350000</v>
      </c>
      <c r="H66" s="66"/>
      <c r="I66" s="66"/>
      <c r="J66" s="66"/>
      <c r="K66" s="66"/>
      <c r="L66" s="66"/>
      <c r="M66" s="66"/>
      <c r="N66" s="66"/>
    </row>
    <row r="67" spans="1:14" s="2" customFormat="1" ht="18.75" hidden="1">
      <c r="A67" s="179" t="s">
        <v>62</v>
      </c>
      <c r="B67" s="134" t="s">
        <v>13</v>
      </c>
      <c r="C67" s="134" t="s">
        <v>95</v>
      </c>
      <c r="D67" s="134" t="s">
        <v>98</v>
      </c>
      <c r="E67" s="134" t="s">
        <v>55</v>
      </c>
      <c r="F67" s="134" t="s">
        <v>28</v>
      </c>
      <c r="G67" s="160">
        <v>5000</v>
      </c>
      <c r="H67" s="66"/>
      <c r="I67" s="66"/>
      <c r="J67" s="66"/>
      <c r="K67" s="66"/>
      <c r="L67" s="66"/>
      <c r="M67" s="66"/>
      <c r="N67" s="66"/>
    </row>
    <row r="68" spans="1:14" ht="23.45" customHeight="1">
      <c r="A68" s="189" t="s">
        <v>104</v>
      </c>
      <c r="B68" s="125" t="s">
        <v>13</v>
      </c>
      <c r="C68" s="125" t="s">
        <v>105</v>
      </c>
      <c r="D68" s="125"/>
      <c r="E68" s="125"/>
      <c r="F68" s="125"/>
      <c r="G68" s="161">
        <f>G69</f>
        <v>126400</v>
      </c>
      <c r="H68" s="4"/>
      <c r="I68" s="4"/>
      <c r="J68" s="4"/>
      <c r="K68" s="4"/>
      <c r="L68" s="4"/>
      <c r="M68" s="4"/>
      <c r="N68" s="4"/>
    </row>
    <row r="69" spans="1:14" ht="36">
      <c r="A69" s="190" t="s">
        <v>106</v>
      </c>
      <c r="B69" s="128" t="s">
        <v>13</v>
      </c>
      <c r="C69" s="128" t="s">
        <v>107</v>
      </c>
      <c r="D69" s="128" t="s">
        <v>15</v>
      </c>
      <c r="E69" s="128" t="s">
        <v>16</v>
      </c>
      <c r="F69" s="128" t="s">
        <v>16</v>
      </c>
      <c r="G69" s="136">
        <f>G70</f>
        <v>126400</v>
      </c>
      <c r="H69" s="4"/>
      <c r="I69" s="4"/>
      <c r="J69" s="4"/>
      <c r="K69" s="4"/>
      <c r="L69" s="4"/>
      <c r="M69" s="4"/>
      <c r="N69" s="4"/>
    </row>
    <row r="70" spans="1:14" ht="54">
      <c r="A70" s="191" t="s">
        <v>108</v>
      </c>
      <c r="B70" s="131" t="s">
        <v>13</v>
      </c>
      <c r="C70" s="131" t="s">
        <v>107</v>
      </c>
      <c r="D70" s="131" t="s">
        <v>15</v>
      </c>
      <c r="E70" s="131" t="s">
        <v>16</v>
      </c>
      <c r="F70" s="131" t="s">
        <v>16</v>
      </c>
      <c r="G70" s="153">
        <f>G71</f>
        <v>126400</v>
      </c>
      <c r="H70" s="4"/>
      <c r="I70" s="4"/>
      <c r="J70" s="4"/>
      <c r="K70" s="4"/>
      <c r="L70" s="4"/>
      <c r="M70" s="4"/>
      <c r="N70" s="4"/>
    </row>
    <row r="71" spans="1:14" ht="39.75" customHeight="1">
      <c r="A71" s="188" t="s">
        <v>109</v>
      </c>
      <c r="B71" s="154" t="s">
        <v>13</v>
      </c>
      <c r="C71" s="154" t="s">
        <v>107</v>
      </c>
      <c r="D71" s="154" t="s">
        <v>110</v>
      </c>
      <c r="E71" s="154" t="s">
        <v>16</v>
      </c>
      <c r="F71" s="154" t="s">
        <v>16</v>
      </c>
      <c r="G71" s="157">
        <f>G72</f>
        <v>126400</v>
      </c>
      <c r="H71" s="4"/>
      <c r="I71" s="4"/>
      <c r="J71" s="4"/>
      <c r="K71" s="4"/>
      <c r="L71" s="4"/>
      <c r="M71" s="4"/>
      <c r="N71" s="4"/>
    </row>
    <row r="72" spans="1:14" ht="78" customHeight="1">
      <c r="A72" s="197" t="s">
        <v>111</v>
      </c>
      <c r="B72" s="131" t="s">
        <v>13</v>
      </c>
      <c r="C72" s="131" t="s">
        <v>107</v>
      </c>
      <c r="D72" s="131" t="s">
        <v>110</v>
      </c>
      <c r="E72" s="131" t="s">
        <v>35</v>
      </c>
      <c r="F72" s="131" t="s">
        <v>16</v>
      </c>
      <c r="G72" s="163">
        <f>G74+G76+G78</f>
        <v>126400</v>
      </c>
      <c r="H72" s="4"/>
      <c r="I72" s="4"/>
      <c r="J72" s="4"/>
      <c r="K72" s="4"/>
      <c r="L72" s="4"/>
      <c r="M72" s="4"/>
      <c r="N72" s="4"/>
    </row>
    <row r="73" spans="1:14" ht="54">
      <c r="A73" s="194" t="s">
        <v>36</v>
      </c>
      <c r="B73" s="131" t="s">
        <v>13</v>
      </c>
      <c r="C73" s="131" t="s">
        <v>107</v>
      </c>
      <c r="D73" s="131" t="s">
        <v>110</v>
      </c>
      <c r="E73" s="131" t="s">
        <v>37</v>
      </c>
      <c r="F73" s="131" t="s">
        <v>16</v>
      </c>
      <c r="G73" s="163">
        <f>G74+G76</f>
        <v>101575</v>
      </c>
      <c r="H73" s="4"/>
      <c r="I73" s="4"/>
      <c r="J73" s="4"/>
      <c r="K73" s="4"/>
      <c r="L73" s="4"/>
      <c r="M73" s="4"/>
      <c r="N73" s="4"/>
    </row>
    <row r="74" spans="1:14" ht="54">
      <c r="A74" s="191" t="s">
        <v>38</v>
      </c>
      <c r="B74" s="131" t="s">
        <v>13</v>
      </c>
      <c r="C74" s="131" t="s">
        <v>107</v>
      </c>
      <c r="D74" s="131" t="s">
        <v>110</v>
      </c>
      <c r="E74" s="131" t="s">
        <v>39</v>
      </c>
      <c r="F74" s="131" t="s">
        <v>16</v>
      </c>
      <c r="G74" s="153">
        <f>G75</f>
        <v>78400</v>
      </c>
      <c r="H74" s="4"/>
      <c r="I74" s="4"/>
      <c r="J74" s="4"/>
      <c r="K74" s="4"/>
      <c r="L74" s="4"/>
      <c r="M74" s="4"/>
      <c r="N74" s="4"/>
    </row>
    <row r="75" spans="1:14" ht="18.75" hidden="1">
      <c r="A75" s="179" t="s">
        <v>40</v>
      </c>
      <c r="B75" s="134" t="s">
        <v>13</v>
      </c>
      <c r="C75" s="134" t="s">
        <v>107</v>
      </c>
      <c r="D75" s="134" t="s">
        <v>110</v>
      </c>
      <c r="E75" s="134" t="s">
        <v>39</v>
      </c>
      <c r="F75" s="134" t="s">
        <v>41</v>
      </c>
      <c r="G75" s="160">
        <v>78400</v>
      </c>
      <c r="H75" s="4"/>
      <c r="I75" s="4"/>
      <c r="J75" s="4"/>
      <c r="K75" s="4"/>
      <c r="L75" s="4"/>
      <c r="M75" s="4"/>
      <c r="N75" s="4"/>
    </row>
    <row r="76" spans="1:14" ht="90">
      <c r="A76" s="191" t="s">
        <v>42</v>
      </c>
      <c r="B76" s="131" t="s">
        <v>13</v>
      </c>
      <c r="C76" s="131" t="s">
        <v>107</v>
      </c>
      <c r="D76" s="131" t="s">
        <v>110</v>
      </c>
      <c r="E76" s="131" t="s">
        <v>43</v>
      </c>
      <c r="F76" s="131" t="s">
        <v>16</v>
      </c>
      <c r="G76" s="153">
        <f>G77</f>
        <v>23175</v>
      </c>
      <c r="H76" s="4"/>
      <c r="I76" s="4"/>
      <c r="J76" s="4"/>
      <c r="K76" s="4"/>
      <c r="L76" s="4"/>
      <c r="M76" s="4"/>
      <c r="N76" s="4"/>
    </row>
    <row r="77" spans="1:14" ht="37.5" hidden="1">
      <c r="A77" s="179" t="s">
        <v>80</v>
      </c>
      <c r="B77" s="134" t="s">
        <v>13</v>
      </c>
      <c r="C77" s="134" t="s">
        <v>107</v>
      </c>
      <c r="D77" s="134" t="s">
        <v>110</v>
      </c>
      <c r="E77" s="134" t="s">
        <v>43</v>
      </c>
      <c r="F77" s="134" t="s">
        <v>45</v>
      </c>
      <c r="G77" s="160">
        <v>23175</v>
      </c>
      <c r="H77" s="4"/>
      <c r="I77" s="4"/>
      <c r="J77" s="4"/>
      <c r="K77" s="4"/>
      <c r="L77" s="4"/>
      <c r="M77" s="4"/>
      <c r="N77" s="4"/>
    </row>
    <row r="78" spans="1:14" ht="54">
      <c r="A78" s="196" t="s">
        <v>100</v>
      </c>
      <c r="B78" s="131" t="s">
        <v>13</v>
      </c>
      <c r="C78" s="134" t="s">
        <v>107</v>
      </c>
      <c r="D78" s="134" t="s">
        <v>110</v>
      </c>
      <c r="E78" s="131" t="s">
        <v>49</v>
      </c>
      <c r="F78" s="131" t="s">
        <v>16</v>
      </c>
      <c r="G78" s="164">
        <f>G80+G81+G82</f>
        <v>24825</v>
      </c>
      <c r="H78" s="4"/>
      <c r="I78" s="4"/>
      <c r="J78" s="4"/>
      <c r="K78" s="4"/>
      <c r="L78" s="4"/>
      <c r="M78" s="4"/>
      <c r="N78" s="4"/>
    </row>
    <row r="79" spans="1:14" ht="72">
      <c r="A79" s="191" t="s">
        <v>54</v>
      </c>
      <c r="B79" s="131" t="s">
        <v>13</v>
      </c>
      <c r="C79" s="134" t="s">
        <v>107</v>
      </c>
      <c r="D79" s="134" t="s">
        <v>110</v>
      </c>
      <c r="E79" s="131" t="s">
        <v>55</v>
      </c>
      <c r="F79" s="131" t="s">
        <v>16</v>
      </c>
      <c r="G79" s="159">
        <f>G80+G81+G82</f>
        <v>24825</v>
      </c>
      <c r="H79" s="4"/>
      <c r="I79" s="4"/>
      <c r="J79" s="4"/>
      <c r="K79" s="4"/>
      <c r="L79" s="4"/>
      <c r="M79" s="4"/>
      <c r="N79" s="4"/>
    </row>
    <row r="80" spans="1:14" ht="18.75" hidden="1">
      <c r="A80" s="179" t="s">
        <v>58</v>
      </c>
      <c r="B80" s="131" t="s">
        <v>13</v>
      </c>
      <c r="C80" s="134" t="s">
        <v>107</v>
      </c>
      <c r="D80" s="134" t="s">
        <v>110</v>
      </c>
      <c r="E80" s="131" t="s">
        <v>55</v>
      </c>
      <c r="F80" s="131" t="s">
        <v>59</v>
      </c>
      <c r="G80" s="152">
        <v>5000</v>
      </c>
      <c r="H80" s="4" t="s">
        <v>112</v>
      </c>
      <c r="I80" s="4"/>
      <c r="J80" s="4"/>
      <c r="K80" s="4"/>
      <c r="L80" s="4"/>
      <c r="M80" s="4"/>
      <c r="N80" s="4"/>
    </row>
    <row r="81" spans="1:14" ht="47.25" hidden="1" customHeight="1">
      <c r="A81" s="179" t="s">
        <v>113</v>
      </c>
      <c r="B81" s="134" t="s">
        <v>13</v>
      </c>
      <c r="C81" s="134" t="s">
        <v>107</v>
      </c>
      <c r="D81" s="134" t="s">
        <v>110</v>
      </c>
      <c r="E81" s="134" t="s">
        <v>55</v>
      </c>
      <c r="F81" s="134" t="s">
        <v>65</v>
      </c>
      <c r="G81" s="160">
        <v>14825</v>
      </c>
      <c r="H81" s="111" t="s">
        <v>114</v>
      </c>
      <c r="I81" s="4"/>
      <c r="J81" s="4"/>
      <c r="K81" s="4"/>
      <c r="L81" s="4"/>
      <c r="M81" s="4"/>
      <c r="N81" s="4"/>
    </row>
    <row r="82" spans="1:14" ht="37.5" hidden="1">
      <c r="A82" s="179" t="s">
        <v>66</v>
      </c>
      <c r="B82" s="134" t="s">
        <v>13</v>
      </c>
      <c r="C82" s="134" t="s">
        <v>107</v>
      </c>
      <c r="D82" s="134" t="s">
        <v>110</v>
      </c>
      <c r="E82" s="134" t="s">
        <v>55</v>
      </c>
      <c r="F82" s="134" t="s">
        <v>67</v>
      </c>
      <c r="G82" s="160">
        <v>5000</v>
      </c>
      <c r="H82" s="111" t="s">
        <v>115</v>
      </c>
      <c r="I82" s="4"/>
      <c r="J82" s="4"/>
      <c r="K82" s="4"/>
      <c r="L82" s="4"/>
      <c r="M82" s="4"/>
      <c r="N82" s="4"/>
    </row>
    <row r="83" spans="1:14" ht="63.75" customHeight="1">
      <c r="A83" s="189" t="s">
        <v>116</v>
      </c>
      <c r="B83" s="125" t="s">
        <v>13</v>
      </c>
      <c r="C83" s="125" t="s">
        <v>117</v>
      </c>
      <c r="D83" s="125"/>
      <c r="E83" s="125"/>
      <c r="F83" s="125"/>
      <c r="G83" s="161">
        <f>G84</f>
        <v>495000</v>
      </c>
      <c r="H83" s="4"/>
      <c r="I83" s="4"/>
      <c r="J83" s="4"/>
      <c r="K83" s="4"/>
      <c r="L83" s="4"/>
      <c r="M83" s="4"/>
      <c r="N83" s="4"/>
    </row>
    <row r="84" spans="1:14" ht="90">
      <c r="A84" s="190" t="s">
        <v>118</v>
      </c>
      <c r="B84" s="128" t="s">
        <v>13</v>
      </c>
      <c r="C84" s="128" t="s">
        <v>119</v>
      </c>
      <c r="D84" s="128" t="s">
        <v>15</v>
      </c>
      <c r="E84" s="128" t="s">
        <v>16</v>
      </c>
      <c r="F84" s="128" t="s">
        <v>16</v>
      </c>
      <c r="G84" s="136">
        <f>G85</f>
        <v>495000</v>
      </c>
      <c r="H84" s="4"/>
      <c r="I84" s="4"/>
      <c r="J84" s="4"/>
      <c r="K84" s="4"/>
      <c r="L84" s="4"/>
      <c r="M84" s="4"/>
      <c r="N84" s="4"/>
    </row>
    <row r="85" spans="1:14" ht="48" customHeight="1">
      <c r="A85" s="179" t="s">
        <v>120</v>
      </c>
      <c r="B85" s="144" t="s">
        <v>13</v>
      </c>
      <c r="C85" s="144" t="s">
        <v>119</v>
      </c>
      <c r="D85" s="144" t="s">
        <v>15</v>
      </c>
      <c r="E85" s="144" t="s">
        <v>16</v>
      </c>
      <c r="F85" s="144" t="s">
        <v>16</v>
      </c>
      <c r="G85" s="165">
        <f>G86</f>
        <v>495000</v>
      </c>
      <c r="H85" s="4"/>
      <c r="I85" s="4"/>
      <c r="J85" s="4"/>
      <c r="K85" s="4"/>
      <c r="L85" s="4"/>
      <c r="M85" s="4"/>
      <c r="N85" s="4"/>
    </row>
    <row r="86" spans="1:14" ht="54">
      <c r="A86" s="191" t="s">
        <v>121</v>
      </c>
      <c r="B86" s="131" t="s">
        <v>13</v>
      </c>
      <c r="C86" s="131" t="s">
        <v>119</v>
      </c>
      <c r="D86" s="131" t="s">
        <v>15</v>
      </c>
      <c r="E86" s="131" t="s">
        <v>16</v>
      </c>
      <c r="F86" s="131" t="s">
        <v>16</v>
      </c>
      <c r="G86" s="153">
        <f>G87+G90+G94</f>
        <v>495000</v>
      </c>
      <c r="H86" s="4"/>
      <c r="I86" s="4"/>
      <c r="J86" s="4"/>
      <c r="K86" s="4"/>
      <c r="L86" s="4"/>
      <c r="M86" s="4"/>
      <c r="N86" s="4"/>
    </row>
    <row r="87" spans="1:14" ht="54">
      <c r="A87" s="188" t="s">
        <v>122</v>
      </c>
      <c r="B87" s="154" t="s">
        <v>13</v>
      </c>
      <c r="C87" s="154" t="s">
        <v>119</v>
      </c>
      <c r="D87" s="154" t="s">
        <v>123</v>
      </c>
      <c r="E87" s="154" t="s">
        <v>16</v>
      </c>
      <c r="F87" s="154" t="s">
        <v>16</v>
      </c>
      <c r="G87" s="157">
        <f>G88</f>
        <v>350000</v>
      </c>
      <c r="H87" s="4"/>
      <c r="I87" s="4"/>
      <c r="J87" s="4"/>
      <c r="K87" s="4"/>
      <c r="L87" s="4"/>
      <c r="M87" s="4"/>
      <c r="N87" s="4"/>
    </row>
    <row r="88" spans="1:14" ht="72">
      <c r="A88" s="191" t="s">
        <v>54</v>
      </c>
      <c r="B88" s="131" t="s">
        <v>13</v>
      </c>
      <c r="C88" s="131" t="s">
        <v>119</v>
      </c>
      <c r="D88" s="131" t="s">
        <v>123</v>
      </c>
      <c r="E88" s="131" t="s">
        <v>55</v>
      </c>
      <c r="F88" s="131" t="s">
        <v>16</v>
      </c>
      <c r="G88" s="153">
        <f>G89</f>
        <v>350000</v>
      </c>
      <c r="H88" s="4"/>
      <c r="I88" s="4"/>
      <c r="J88" s="4"/>
      <c r="K88" s="4"/>
      <c r="L88" s="4"/>
      <c r="M88" s="4"/>
      <c r="N88" s="4"/>
    </row>
    <row r="89" spans="1:14" ht="18.75" hidden="1">
      <c r="A89" s="179" t="s">
        <v>62</v>
      </c>
      <c r="B89" s="144" t="s">
        <v>13</v>
      </c>
      <c r="C89" s="144" t="s">
        <v>119</v>
      </c>
      <c r="D89" s="144" t="s">
        <v>123</v>
      </c>
      <c r="E89" s="144" t="s">
        <v>55</v>
      </c>
      <c r="F89" s="144" t="s">
        <v>63</v>
      </c>
      <c r="G89" s="152">
        <v>350000</v>
      </c>
      <c r="H89" s="4"/>
      <c r="I89" s="4"/>
      <c r="J89" s="4"/>
      <c r="K89" s="4"/>
      <c r="L89" s="4"/>
      <c r="M89" s="4"/>
      <c r="N89" s="4"/>
    </row>
    <row r="90" spans="1:14" ht="54">
      <c r="A90" s="188" t="s">
        <v>124</v>
      </c>
      <c r="B90" s="154" t="s">
        <v>13</v>
      </c>
      <c r="C90" s="154" t="s">
        <v>119</v>
      </c>
      <c r="D90" s="154" t="s">
        <v>125</v>
      </c>
      <c r="E90" s="154" t="s">
        <v>16</v>
      </c>
      <c r="F90" s="154" t="s">
        <v>16</v>
      </c>
      <c r="G90" s="166">
        <f>G91</f>
        <v>115000</v>
      </c>
      <c r="H90" s="4"/>
      <c r="I90" s="4"/>
      <c r="J90" s="4"/>
      <c r="K90" s="4"/>
      <c r="L90" s="4"/>
      <c r="M90" s="4"/>
      <c r="N90" s="4"/>
    </row>
    <row r="91" spans="1:14" ht="72">
      <c r="A91" s="191" t="s">
        <v>54</v>
      </c>
      <c r="B91" s="131" t="s">
        <v>13</v>
      </c>
      <c r="C91" s="131" t="s">
        <v>119</v>
      </c>
      <c r="D91" s="131" t="s">
        <v>125</v>
      </c>
      <c r="E91" s="131" t="s">
        <v>55</v>
      </c>
      <c r="F91" s="131" t="s">
        <v>16</v>
      </c>
      <c r="G91" s="147">
        <f>G92+G93</f>
        <v>115000</v>
      </c>
      <c r="H91" s="4"/>
      <c r="I91" s="4"/>
      <c r="J91" s="4"/>
      <c r="K91" s="4"/>
      <c r="L91" s="4"/>
      <c r="M91" s="4"/>
      <c r="N91" s="4"/>
    </row>
    <row r="92" spans="1:14" ht="37.5" hidden="1">
      <c r="A92" s="179" t="s">
        <v>126</v>
      </c>
      <c r="B92" s="144" t="s">
        <v>13</v>
      </c>
      <c r="C92" s="144" t="s">
        <v>119</v>
      </c>
      <c r="D92" s="144" t="s">
        <v>125</v>
      </c>
      <c r="E92" s="144" t="s">
        <v>55</v>
      </c>
      <c r="F92" s="144" t="s">
        <v>63</v>
      </c>
      <c r="G92" s="145">
        <v>50000</v>
      </c>
      <c r="H92" s="4"/>
      <c r="I92" s="4"/>
      <c r="J92" s="4"/>
      <c r="K92" s="4"/>
      <c r="L92" s="4"/>
      <c r="M92" s="4"/>
      <c r="N92" s="4"/>
    </row>
    <row r="93" spans="1:14" ht="93.75" hidden="1">
      <c r="A93" s="179" t="s">
        <v>113</v>
      </c>
      <c r="B93" s="144" t="s">
        <v>13</v>
      </c>
      <c r="C93" s="144" t="s">
        <v>119</v>
      </c>
      <c r="D93" s="144" t="s">
        <v>125</v>
      </c>
      <c r="E93" s="144" t="s">
        <v>55</v>
      </c>
      <c r="F93" s="144" t="s">
        <v>65</v>
      </c>
      <c r="G93" s="145">
        <v>65000</v>
      </c>
      <c r="H93" s="4"/>
      <c r="I93" s="4"/>
      <c r="J93" s="4"/>
      <c r="K93" s="4"/>
      <c r="L93" s="4"/>
      <c r="M93" s="4"/>
      <c r="N93" s="4"/>
    </row>
    <row r="94" spans="1:14" ht="36">
      <c r="A94" s="188" t="s">
        <v>127</v>
      </c>
      <c r="B94" s="154" t="s">
        <v>13</v>
      </c>
      <c r="C94" s="154" t="s">
        <v>119</v>
      </c>
      <c r="D94" s="154" t="s">
        <v>128</v>
      </c>
      <c r="E94" s="154" t="s">
        <v>16</v>
      </c>
      <c r="F94" s="154" t="s">
        <v>16</v>
      </c>
      <c r="G94" s="157">
        <f>G95</f>
        <v>30000</v>
      </c>
      <c r="H94" s="4"/>
      <c r="I94" s="4"/>
      <c r="J94" s="4"/>
      <c r="K94" s="4"/>
      <c r="L94" s="4"/>
      <c r="M94" s="4"/>
      <c r="N94" s="4"/>
    </row>
    <row r="95" spans="1:14" ht="72">
      <c r="A95" s="191" t="s">
        <v>54</v>
      </c>
      <c r="B95" s="131" t="s">
        <v>13</v>
      </c>
      <c r="C95" s="131" t="s">
        <v>119</v>
      </c>
      <c r="D95" s="131" t="s">
        <v>128</v>
      </c>
      <c r="E95" s="131" t="s">
        <v>55</v>
      </c>
      <c r="F95" s="131" t="s">
        <v>16</v>
      </c>
      <c r="G95" s="153">
        <f>G96</f>
        <v>30000</v>
      </c>
      <c r="H95" s="4"/>
      <c r="I95" s="4"/>
      <c r="J95" s="4"/>
      <c r="K95" s="4"/>
      <c r="L95" s="4"/>
      <c r="M95" s="4"/>
      <c r="N95" s="4"/>
    </row>
    <row r="96" spans="1:14" ht="18.75">
      <c r="A96" s="179" t="s">
        <v>62</v>
      </c>
      <c r="B96" s="134" t="s">
        <v>13</v>
      </c>
      <c r="C96" s="134" t="s">
        <v>119</v>
      </c>
      <c r="D96" s="134" t="s">
        <v>128</v>
      </c>
      <c r="E96" s="134" t="s">
        <v>55</v>
      </c>
      <c r="F96" s="134" t="s">
        <v>63</v>
      </c>
      <c r="G96" s="156">
        <v>30000</v>
      </c>
      <c r="H96" s="4"/>
      <c r="I96" s="4"/>
      <c r="J96" s="4"/>
      <c r="K96" s="4"/>
      <c r="L96" s="4"/>
      <c r="M96" s="4"/>
      <c r="N96" s="4"/>
    </row>
    <row r="97" spans="1:14" ht="18">
      <c r="A97" s="189" t="s">
        <v>129</v>
      </c>
      <c r="B97" s="125" t="s">
        <v>13</v>
      </c>
      <c r="C97" s="125" t="s">
        <v>130</v>
      </c>
      <c r="D97" s="125"/>
      <c r="E97" s="125"/>
      <c r="F97" s="125"/>
      <c r="G97" s="126">
        <f>G98</f>
        <v>1300000</v>
      </c>
      <c r="H97" s="4"/>
      <c r="I97" s="4"/>
      <c r="J97" s="4"/>
      <c r="K97" s="4"/>
      <c r="L97" s="4"/>
      <c r="M97" s="4"/>
      <c r="N97" s="4"/>
    </row>
    <row r="98" spans="1:14" s="4" customFormat="1" ht="36">
      <c r="A98" s="188" t="s">
        <v>131</v>
      </c>
      <c r="B98" s="122" t="s">
        <v>13</v>
      </c>
      <c r="C98" s="122" t="s">
        <v>132</v>
      </c>
      <c r="D98" s="122"/>
      <c r="E98" s="122"/>
      <c r="F98" s="122"/>
      <c r="G98" s="167">
        <f>G99</f>
        <v>1300000</v>
      </c>
    </row>
    <row r="99" spans="1:14" s="4" customFormat="1" ht="54">
      <c r="A99" s="188" t="s">
        <v>133</v>
      </c>
      <c r="B99" s="122" t="s">
        <v>13</v>
      </c>
      <c r="C99" s="122" t="s">
        <v>132</v>
      </c>
      <c r="D99" s="122" t="s">
        <v>15</v>
      </c>
      <c r="E99" s="122" t="s">
        <v>16</v>
      </c>
      <c r="F99" s="122" t="s">
        <v>16</v>
      </c>
      <c r="G99" s="123">
        <f>G100</f>
        <v>1300000</v>
      </c>
    </row>
    <row r="100" spans="1:14" s="4" customFormat="1" ht="36">
      <c r="A100" s="198" t="s">
        <v>245</v>
      </c>
      <c r="B100" s="137" t="s">
        <v>13</v>
      </c>
      <c r="C100" s="137" t="s">
        <v>132</v>
      </c>
      <c r="D100" s="137"/>
      <c r="E100" s="137" t="s">
        <v>16</v>
      </c>
      <c r="F100" s="137" t="s">
        <v>16</v>
      </c>
      <c r="G100" s="163">
        <f>G101+G105+G107+G110</f>
        <v>1300000</v>
      </c>
    </row>
    <row r="101" spans="1:14" s="4" customFormat="1" ht="54">
      <c r="A101" s="195" t="s">
        <v>246</v>
      </c>
      <c r="B101" s="170" t="s">
        <v>13</v>
      </c>
      <c r="C101" s="137" t="s">
        <v>132</v>
      </c>
      <c r="D101" s="137" t="s">
        <v>247</v>
      </c>
      <c r="E101" s="137" t="s">
        <v>49</v>
      </c>
      <c r="F101" s="137" t="s">
        <v>16</v>
      </c>
      <c r="G101" s="163">
        <v>150000</v>
      </c>
    </row>
    <row r="102" spans="1:14" s="4" customFormat="1" ht="18.75">
      <c r="A102" s="199" t="s">
        <v>248</v>
      </c>
      <c r="B102" s="172" t="s">
        <v>13</v>
      </c>
      <c r="C102" s="137" t="s">
        <v>132</v>
      </c>
      <c r="D102" s="137" t="s">
        <v>247</v>
      </c>
      <c r="E102" s="137" t="s">
        <v>55</v>
      </c>
      <c r="F102" s="137" t="s">
        <v>16</v>
      </c>
      <c r="G102" s="163">
        <v>150000</v>
      </c>
    </row>
    <row r="103" spans="1:14" s="4" customFormat="1" ht="31.9" customHeight="1">
      <c r="A103" s="199" t="s">
        <v>249</v>
      </c>
      <c r="B103" s="172" t="s">
        <v>13</v>
      </c>
      <c r="C103" s="137" t="s">
        <v>132</v>
      </c>
      <c r="D103" s="137" t="s">
        <v>247</v>
      </c>
      <c r="E103" s="137" t="s">
        <v>55</v>
      </c>
      <c r="F103" s="137" t="s">
        <v>16</v>
      </c>
      <c r="G103" s="163">
        <v>150000</v>
      </c>
    </row>
    <row r="104" spans="1:14" s="4" customFormat="1" ht="54">
      <c r="A104" s="191" t="s">
        <v>250</v>
      </c>
      <c r="B104" s="131" t="s">
        <v>13</v>
      </c>
      <c r="C104" s="131" t="s">
        <v>132</v>
      </c>
      <c r="D104" s="131" t="s">
        <v>251</v>
      </c>
      <c r="E104" s="131" t="s">
        <v>49</v>
      </c>
      <c r="F104" s="131" t="s">
        <v>16</v>
      </c>
      <c r="G104" s="163">
        <v>450000</v>
      </c>
    </row>
    <row r="105" spans="1:14" s="4" customFormat="1" ht="18">
      <c r="A105" s="191" t="s">
        <v>248</v>
      </c>
      <c r="B105" s="131" t="s">
        <v>13</v>
      </c>
      <c r="C105" s="131" t="s">
        <v>132</v>
      </c>
      <c r="D105" s="131" t="s">
        <v>251</v>
      </c>
      <c r="E105" s="131" t="s">
        <v>55</v>
      </c>
      <c r="F105" s="131" t="s">
        <v>16</v>
      </c>
      <c r="G105" s="163">
        <v>450000</v>
      </c>
    </row>
    <row r="106" spans="1:14" s="4" customFormat="1" ht="18">
      <c r="A106" s="191" t="s">
        <v>62</v>
      </c>
      <c r="B106" s="131" t="s">
        <v>13</v>
      </c>
      <c r="C106" s="131" t="s">
        <v>132</v>
      </c>
      <c r="D106" s="131" t="s">
        <v>251</v>
      </c>
      <c r="E106" s="131" t="s">
        <v>55</v>
      </c>
      <c r="F106" s="131" t="s">
        <v>63</v>
      </c>
      <c r="G106" s="163">
        <v>450000</v>
      </c>
    </row>
    <row r="107" spans="1:14" s="4" customFormat="1" ht="54">
      <c r="A107" s="195" t="s">
        <v>252</v>
      </c>
      <c r="B107" s="131" t="s">
        <v>13</v>
      </c>
      <c r="C107" s="137" t="s">
        <v>132</v>
      </c>
      <c r="D107" s="137" t="s">
        <v>253</v>
      </c>
      <c r="E107" s="137" t="s">
        <v>49</v>
      </c>
      <c r="F107" s="131"/>
      <c r="G107" s="163">
        <v>650000</v>
      </c>
    </row>
    <row r="108" spans="1:14" s="4" customFormat="1" ht="18">
      <c r="A108" s="199" t="s">
        <v>248</v>
      </c>
      <c r="B108" s="131" t="s">
        <v>13</v>
      </c>
      <c r="C108" s="137" t="s">
        <v>132</v>
      </c>
      <c r="D108" s="137" t="s">
        <v>253</v>
      </c>
      <c r="E108" s="137" t="s">
        <v>55</v>
      </c>
      <c r="F108" s="131"/>
      <c r="G108" s="163">
        <v>650000</v>
      </c>
    </row>
    <row r="109" spans="1:14" s="4" customFormat="1" ht="18">
      <c r="A109" s="199" t="s">
        <v>249</v>
      </c>
      <c r="B109" s="131" t="s">
        <v>13</v>
      </c>
      <c r="C109" s="137" t="s">
        <v>132</v>
      </c>
      <c r="D109" s="137" t="s">
        <v>253</v>
      </c>
      <c r="E109" s="137" t="s">
        <v>55</v>
      </c>
      <c r="F109" s="131"/>
      <c r="G109" s="163">
        <v>650000</v>
      </c>
    </row>
    <row r="110" spans="1:14" s="4" customFormat="1" ht="108">
      <c r="A110" s="191" t="s">
        <v>254</v>
      </c>
      <c r="B110" s="131" t="s">
        <v>13</v>
      </c>
      <c r="C110" s="131" t="s">
        <v>132</v>
      </c>
      <c r="D110" s="131" t="s">
        <v>255</v>
      </c>
      <c r="E110" s="131" t="s">
        <v>55</v>
      </c>
      <c r="F110" s="131"/>
      <c r="G110" s="163">
        <v>50000</v>
      </c>
    </row>
    <row r="111" spans="1:14" s="4" customFormat="1" ht="18">
      <c r="A111" s="191" t="s">
        <v>248</v>
      </c>
      <c r="B111" s="131" t="s">
        <v>13</v>
      </c>
      <c r="C111" s="131" t="s">
        <v>132</v>
      </c>
      <c r="D111" s="131" t="s">
        <v>255</v>
      </c>
      <c r="E111" s="131" t="s">
        <v>55</v>
      </c>
      <c r="F111" s="131"/>
      <c r="G111" s="163">
        <v>50000</v>
      </c>
    </row>
    <row r="112" spans="1:14" s="4" customFormat="1" ht="18">
      <c r="A112" s="191" t="s">
        <v>62</v>
      </c>
      <c r="B112" s="131" t="s">
        <v>13</v>
      </c>
      <c r="C112" s="131" t="s">
        <v>132</v>
      </c>
      <c r="D112" s="131" t="s">
        <v>255</v>
      </c>
      <c r="E112" s="131" t="s">
        <v>55</v>
      </c>
      <c r="F112" s="131"/>
      <c r="G112" s="163">
        <v>50000</v>
      </c>
    </row>
    <row r="113" spans="1:14" ht="18">
      <c r="A113" s="189" t="s">
        <v>140</v>
      </c>
      <c r="B113" s="131" t="s">
        <v>13</v>
      </c>
      <c r="C113" s="173" t="s">
        <v>141</v>
      </c>
      <c r="D113" s="173"/>
      <c r="E113" s="173" t="s">
        <v>16</v>
      </c>
      <c r="F113" s="131"/>
      <c r="G113" s="174">
        <f>G114+G118</f>
        <v>4384998</v>
      </c>
      <c r="H113" s="4"/>
      <c r="I113" s="4"/>
      <c r="J113" s="4"/>
      <c r="K113" s="4"/>
      <c r="L113" s="4"/>
      <c r="M113" s="4"/>
      <c r="N113" s="4"/>
    </row>
    <row r="114" spans="1:14" s="4" customFormat="1" ht="18">
      <c r="A114" s="188" t="s">
        <v>256</v>
      </c>
      <c r="B114" s="131" t="s">
        <v>13</v>
      </c>
      <c r="C114" s="131" t="s">
        <v>143</v>
      </c>
      <c r="D114" s="131" t="s">
        <v>257</v>
      </c>
      <c r="E114" s="131" t="s">
        <v>49</v>
      </c>
      <c r="F114" s="131"/>
      <c r="G114" s="163">
        <v>80000</v>
      </c>
    </row>
    <row r="115" spans="1:14" s="4" customFormat="1" ht="72">
      <c r="A115" s="188" t="s">
        <v>258</v>
      </c>
      <c r="B115" s="131" t="s">
        <v>13</v>
      </c>
      <c r="C115" s="131" t="s">
        <v>143</v>
      </c>
      <c r="D115" s="131" t="s">
        <v>259</v>
      </c>
      <c r="E115" s="131" t="s">
        <v>55</v>
      </c>
      <c r="F115" s="131"/>
      <c r="G115" s="163">
        <v>80000</v>
      </c>
    </row>
    <row r="116" spans="1:14" s="4" customFormat="1" ht="18">
      <c r="A116" s="191" t="s">
        <v>248</v>
      </c>
      <c r="B116" s="131" t="s">
        <v>13</v>
      </c>
      <c r="C116" s="131" t="s">
        <v>143</v>
      </c>
      <c r="D116" s="131" t="s">
        <v>259</v>
      </c>
      <c r="E116" s="131" t="s">
        <v>55</v>
      </c>
      <c r="F116" s="131"/>
      <c r="G116" s="163">
        <v>80000</v>
      </c>
    </row>
    <row r="117" spans="1:14" s="4" customFormat="1" ht="18">
      <c r="A117" s="191" t="s">
        <v>249</v>
      </c>
      <c r="B117" s="131" t="s">
        <v>13</v>
      </c>
      <c r="C117" s="131" t="s">
        <v>143</v>
      </c>
      <c r="D117" s="131" t="s">
        <v>259</v>
      </c>
      <c r="E117" s="131" t="s">
        <v>55</v>
      </c>
      <c r="F117" s="131"/>
      <c r="G117" s="163">
        <v>80000</v>
      </c>
    </row>
    <row r="118" spans="1:14" ht="29.45" customHeight="1">
      <c r="A118" s="190" t="s">
        <v>146</v>
      </c>
      <c r="B118" s="128" t="s">
        <v>13</v>
      </c>
      <c r="C118" s="128" t="s">
        <v>147</v>
      </c>
      <c r="D118" s="128"/>
      <c r="E118" s="128"/>
      <c r="F118" s="128"/>
      <c r="G118" s="136">
        <f>G121+G126+G132+G141+G147+G153+G159+G164+G169+G175</f>
        <v>4304998</v>
      </c>
      <c r="H118" s="4"/>
      <c r="I118" s="4"/>
      <c r="J118" s="4"/>
      <c r="K118" s="4"/>
      <c r="L118" s="4"/>
      <c r="M118" s="4"/>
      <c r="N118" s="4"/>
    </row>
    <row r="119" spans="1:14" ht="72">
      <c r="A119" s="191" t="s">
        <v>148</v>
      </c>
      <c r="B119" s="137" t="s">
        <v>13</v>
      </c>
      <c r="C119" s="137" t="s">
        <v>147</v>
      </c>
      <c r="D119" s="137" t="s">
        <v>15</v>
      </c>
      <c r="E119" s="137" t="s">
        <v>16</v>
      </c>
      <c r="F119" s="137" t="s">
        <v>16</v>
      </c>
      <c r="G119" s="175">
        <f>G120</f>
        <v>4304998</v>
      </c>
      <c r="H119" s="4"/>
      <c r="I119" s="4"/>
      <c r="J119" s="4"/>
      <c r="K119" s="4"/>
      <c r="L119" s="4"/>
      <c r="M119" s="4"/>
      <c r="N119" s="4"/>
    </row>
    <row r="120" spans="1:14" ht="72">
      <c r="A120" s="191" t="s">
        <v>149</v>
      </c>
      <c r="B120" s="137" t="s">
        <v>13</v>
      </c>
      <c r="C120" s="137" t="s">
        <v>147</v>
      </c>
      <c r="D120" s="137" t="s">
        <v>15</v>
      </c>
      <c r="E120" s="137" t="s">
        <v>16</v>
      </c>
      <c r="F120" s="137" t="s">
        <v>16</v>
      </c>
      <c r="G120" s="175">
        <v>4304998</v>
      </c>
      <c r="H120" s="4"/>
      <c r="I120" s="4"/>
      <c r="J120" s="4"/>
      <c r="K120" s="4"/>
      <c r="L120" s="4"/>
      <c r="M120" s="4"/>
      <c r="N120" s="4"/>
    </row>
    <row r="121" spans="1:14" ht="36">
      <c r="A121" s="188" t="s">
        <v>150</v>
      </c>
      <c r="B121" s="154" t="s">
        <v>13</v>
      </c>
      <c r="C121" s="154" t="s">
        <v>147</v>
      </c>
      <c r="D121" s="154" t="s">
        <v>151</v>
      </c>
      <c r="E121" s="154" t="s">
        <v>16</v>
      </c>
      <c r="F121" s="154" t="s">
        <v>16</v>
      </c>
      <c r="G121" s="157">
        <f>G122</f>
        <v>300000</v>
      </c>
      <c r="H121" s="4"/>
      <c r="I121" s="4"/>
      <c r="J121" s="4"/>
      <c r="K121" s="4"/>
      <c r="L121" s="4"/>
      <c r="M121" s="4"/>
      <c r="N121" s="4"/>
    </row>
    <row r="122" spans="1:14" ht="54">
      <c r="A122" s="199" t="s">
        <v>99</v>
      </c>
      <c r="B122" s="131" t="s">
        <v>13</v>
      </c>
      <c r="C122" s="131" t="s">
        <v>147</v>
      </c>
      <c r="D122" s="131" t="s">
        <v>151</v>
      </c>
      <c r="E122" s="131" t="s">
        <v>47</v>
      </c>
      <c r="F122" s="131" t="s">
        <v>16</v>
      </c>
      <c r="G122" s="163">
        <v>300000</v>
      </c>
      <c r="H122" s="4"/>
      <c r="I122" s="4"/>
      <c r="J122" s="4"/>
      <c r="K122" s="4"/>
      <c r="L122" s="4"/>
      <c r="M122" s="4"/>
      <c r="N122" s="4"/>
    </row>
    <row r="123" spans="1:14" ht="48" customHeight="1">
      <c r="A123" s="199" t="s">
        <v>100</v>
      </c>
      <c r="B123" s="131" t="s">
        <v>13</v>
      </c>
      <c r="C123" s="131" t="s">
        <v>147</v>
      </c>
      <c r="D123" s="131" t="s">
        <v>151</v>
      </c>
      <c r="E123" s="131" t="s">
        <v>49</v>
      </c>
      <c r="F123" s="131" t="s">
        <v>16</v>
      </c>
      <c r="G123" s="163">
        <v>300000</v>
      </c>
      <c r="H123" s="4"/>
      <c r="I123" s="4"/>
      <c r="J123" s="4"/>
      <c r="K123" s="4"/>
      <c r="L123" s="4"/>
      <c r="M123" s="4"/>
      <c r="N123" s="4"/>
    </row>
    <row r="124" spans="1:14" ht="33.75" customHeight="1">
      <c r="A124" s="191" t="s">
        <v>54</v>
      </c>
      <c r="B124" s="131" t="s">
        <v>13</v>
      </c>
      <c r="C124" s="131" t="s">
        <v>147</v>
      </c>
      <c r="D124" s="131" t="s">
        <v>151</v>
      </c>
      <c r="E124" s="131" t="s">
        <v>55</v>
      </c>
      <c r="F124" s="131" t="s">
        <v>16</v>
      </c>
      <c r="G124" s="163">
        <f>G125</f>
        <v>340000</v>
      </c>
      <c r="H124" s="4"/>
      <c r="I124" s="4"/>
      <c r="J124" s="4"/>
      <c r="K124" s="4"/>
      <c r="L124" s="4"/>
      <c r="M124" s="4"/>
      <c r="N124" s="4"/>
    </row>
    <row r="125" spans="1:14" s="2" customFormat="1" ht="18.75" hidden="1">
      <c r="A125" s="179" t="s">
        <v>58</v>
      </c>
      <c r="B125" s="134" t="s">
        <v>13</v>
      </c>
      <c r="C125" s="134" t="s">
        <v>147</v>
      </c>
      <c r="D125" s="134" t="s">
        <v>151</v>
      </c>
      <c r="E125" s="134" t="s">
        <v>55</v>
      </c>
      <c r="F125" s="134" t="s">
        <v>59</v>
      </c>
      <c r="G125" s="176">
        <v>340000</v>
      </c>
      <c r="H125" s="66"/>
      <c r="I125" s="66"/>
      <c r="J125" s="66"/>
      <c r="K125" s="66"/>
      <c r="L125" s="66"/>
      <c r="M125" s="66"/>
      <c r="N125" s="66"/>
    </row>
    <row r="126" spans="1:14" ht="36">
      <c r="A126" s="188" t="s">
        <v>152</v>
      </c>
      <c r="B126" s="154" t="s">
        <v>13</v>
      </c>
      <c r="C126" s="154" t="s">
        <v>147</v>
      </c>
      <c r="D126" s="154" t="s">
        <v>153</v>
      </c>
      <c r="E126" s="154" t="s">
        <v>16</v>
      </c>
      <c r="F126" s="154" t="s">
        <v>16</v>
      </c>
      <c r="G126" s="157">
        <f>G129</f>
        <v>140000</v>
      </c>
      <c r="H126" s="4"/>
      <c r="I126" s="4"/>
      <c r="J126" s="4"/>
      <c r="K126" s="4"/>
      <c r="L126" s="4"/>
      <c r="M126" s="4"/>
      <c r="N126" s="4"/>
    </row>
    <row r="127" spans="1:14" ht="54">
      <c r="A127" s="194" t="s">
        <v>99</v>
      </c>
      <c r="B127" s="131" t="s">
        <v>13</v>
      </c>
      <c r="C127" s="131" t="s">
        <v>147</v>
      </c>
      <c r="D127" s="131" t="s">
        <v>153</v>
      </c>
      <c r="E127" s="131" t="s">
        <v>47</v>
      </c>
      <c r="F127" s="131" t="s">
        <v>16</v>
      </c>
      <c r="G127" s="153">
        <f>G128</f>
        <v>140000</v>
      </c>
      <c r="H127" s="4"/>
      <c r="I127" s="4"/>
      <c r="J127" s="4"/>
      <c r="K127" s="4"/>
      <c r="L127" s="4"/>
      <c r="M127" s="4"/>
      <c r="N127" s="4"/>
    </row>
    <row r="128" spans="1:14" ht="54">
      <c r="A128" s="194" t="s">
        <v>100</v>
      </c>
      <c r="B128" s="131" t="s">
        <v>13</v>
      </c>
      <c r="C128" s="131" t="s">
        <v>147</v>
      </c>
      <c r="D128" s="131" t="s">
        <v>153</v>
      </c>
      <c r="E128" s="131" t="s">
        <v>49</v>
      </c>
      <c r="F128" s="131" t="s">
        <v>16</v>
      </c>
      <c r="G128" s="153">
        <f>G129</f>
        <v>140000</v>
      </c>
      <c r="H128" s="4"/>
      <c r="I128" s="4"/>
      <c r="J128" s="4"/>
      <c r="K128" s="4"/>
      <c r="L128" s="4"/>
      <c r="M128" s="4"/>
      <c r="N128" s="4"/>
    </row>
    <row r="129" spans="1:14" ht="72">
      <c r="A129" s="191" t="s">
        <v>54</v>
      </c>
      <c r="B129" s="131" t="s">
        <v>13</v>
      </c>
      <c r="C129" s="131" t="s">
        <v>147</v>
      </c>
      <c r="D129" s="131" t="s">
        <v>153</v>
      </c>
      <c r="E129" s="131" t="s">
        <v>55</v>
      </c>
      <c r="F129" s="131" t="s">
        <v>16</v>
      </c>
      <c r="G129" s="153">
        <f>G130+G131</f>
        <v>140000</v>
      </c>
      <c r="H129" s="4"/>
      <c r="I129" s="4"/>
      <c r="J129" s="4"/>
      <c r="K129" s="4"/>
      <c r="L129" s="4"/>
      <c r="M129" s="4"/>
      <c r="N129" s="4"/>
    </row>
    <row r="130" spans="1:14" s="2" customFormat="1" ht="37.5" hidden="1">
      <c r="A130" s="179" t="s">
        <v>60</v>
      </c>
      <c r="B130" s="134" t="s">
        <v>13</v>
      </c>
      <c r="C130" s="134" t="s">
        <v>147</v>
      </c>
      <c r="D130" s="134" t="s">
        <v>153</v>
      </c>
      <c r="E130" s="134" t="s">
        <v>55</v>
      </c>
      <c r="F130" s="134" t="s">
        <v>61</v>
      </c>
      <c r="G130" s="156">
        <v>60000</v>
      </c>
      <c r="H130" s="66"/>
      <c r="I130" s="66"/>
      <c r="J130" s="66"/>
      <c r="K130" s="66"/>
      <c r="L130" s="66"/>
      <c r="M130" s="66"/>
      <c r="N130" s="66"/>
    </row>
    <row r="131" spans="1:14" s="2" customFormat="1" ht="37.5" hidden="1">
      <c r="A131" s="179" t="s">
        <v>66</v>
      </c>
      <c r="B131" s="134" t="s">
        <v>13</v>
      </c>
      <c r="C131" s="134" t="s">
        <v>147</v>
      </c>
      <c r="D131" s="134" t="s">
        <v>153</v>
      </c>
      <c r="E131" s="134" t="s">
        <v>55</v>
      </c>
      <c r="F131" s="134" t="s">
        <v>67</v>
      </c>
      <c r="G131" s="156">
        <v>80000</v>
      </c>
      <c r="H131" s="66"/>
      <c r="I131" s="66"/>
      <c r="J131" s="66"/>
      <c r="K131" s="66"/>
      <c r="L131" s="66"/>
      <c r="M131" s="66"/>
      <c r="N131" s="66"/>
    </row>
    <row r="132" spans="1:14" ht="36">
      <c r="A132" s="188" t="s">
        <v>154</v>
      </c>
      <c r="B132" s="154" t="s">
        <v>13</v>
      </c>
      <c r="C132" s="154" t="s">
        <v>147</v>
      </c>
      <c r="D132" s="154" t="s">
        <v>155</v>
      </c>
      <c r="E132" s="154" t="s">
        <v>16</v>
      </c>
      <c r="F132" s="154" t="s">
        <v>16</v>
      </c>
      <c r="G132" s="157">
        <f>G135</f>
        <v>1024998</v>
      </c>
      <c r="H132" s="4"/>
      <c r="I132" s="4"/>
      <c r="J132" s="4"/>
      <c r="K132" s="4"/>
      <c r="L132" s="4"/>
      <c r="M132" s="4"/>
      <c r="N132" s="4"/>
    </row>
    <row r="133" spans="1:14" ht="54">
      <c r="A133" s="194" t="s">
        <v>99</v>
      </c>
      <c r="B133" s="131" t="s">
        <v>13</v>
      </c>
      <c r="C133" s="131" t="s">
        <v>147</v>
      </c>
      <c r="D133" s="131" t="s">
        <v>155</v>
      </c>
      <c r="E133" s="131" t="s">
        <v>47</v>
      </c>
      <c r="F133" s="131" t="s">
        <v>16</v>
      </c>
      <c r="G133" s="153">
        <f>G134</f>
        <v>1024998</v>
      </c>
      <c r="H133" s="4"/>
      <c r="I133" s="4"/>
      <c r="J133" s="4"/>
      <c r="K133" s="4"/>
      <c r="L133" s="4"/>
      <c r="M133" s="4"/>
      <c r="N133" s="4"/>
    </row>
    <row r="134" spans="1:14" ht="54">
      <c r="A134" s="194" t="s">
        <v>100</v>
      </c>
      <c r="B134" s="131" t="s">
        <v>13</v>
      </c>
      <c r="C134" s="131" t="s">
        <v>147</v>
      </c>
      <c r="D134" s="131" t="s">
        <v>155</v>
      </c>
      <c r="E134" s="131" t="s">
        <v>49</v>
      </c>
      <c r="F134" s="131" t="s">
        <v>16</v>
      </c>
      <c r="G134" s="153">
        <f>G135</f>
        <v>1024998</v>
      </c>
      <c r="H134" s="4"/>
      <c r="I134" s="4"/>
      <c r="J134" s="4"/>
      <c r="K134" s="4"/>
      <c r="L134" s="4"/>
      <c r="M134" s="4"/>
      <c r="N134" s="4"/>
    </row>
    <row r="135" spans="1:14" ht="72" hidden="1">
      <c r="A135" s="191" t="s">
        <v>54</v>
      </c>
      <c r="B135" s="131" t="s">
        <v>13</v>
      </c>
      <c r="C135" s="131" t="s">
        <v>147</v>
      </c>
      <c r="D135" s="131" t="s">
        <v>155</v>
      </c>
      <c r="E135" s="131" t="s">
        <v>55</v>
      </c>
      <c r="F135" s="131" t="s">
        <v>16</v>
      </c>
      <c r="G135" s="153">
        <f>G136+G137+G138+G139+G140</f>
        <v>1024998</v>
      </c>
      <c r="H135" s="4"/>
      <c r="I135" s="4"/>
      <c r="J135" s="4"/>
      <c r="K135" s="4"/>
      <c r="L135" s="4"/>
      <c r="M135" s="4"/>
      <c r="N135" s="4"/>
    </row>
    <row r="136" spans="1:14" ht="18" hidden="1">
      <c r="A136" s="191" t="s">
        <v>156</v>
      </c>
      <c r="B136" s="131" t="s">
        <v>13</v>
      </c>
      <c r="C136" s="131" t="s">
        <v>147</v>
      </c>
      <c r="D136" s="131" t="s">
        <v>155</v>
      </c>
      <c r="E136" s="131" t="s">
        <v>55</v>
      </c>
      <c r="F136" s="131" t="s">
        <v>57</v>
      </c>
      <c r="G136" s="177">
        <v>76000</v>
      </c>
      <c r="H136" s="4"/>
      <c r="I136" s="4"/>
      <c r="J136" s="4"/>
      <c r="K136" s="4"/>
      <c r="L136" s="4"/>
      <c r="M136" s="4"/>
      <c r="N136" s="4"/>
    </row>
    <row r="137" spans="1:14" ht="37.5" hidden="1">
      <c r="A137" s="179" t="s">
        <v>60</v>
      </c>
      <c r="B137" s="134" t="s">
        <v>13</v>
      </c>
      <c r="C137" s="134" t="s">
        <v>147</v>
      </c>
      <c r="D137" s="134" t="s">
        <v>155</v>
      </c>
      <c r="E137" s="134" t="s">
        <v>55</v>
      </c>
      <c r="F137" s="134" t="s">
        <v>61</v>
      </c>
      <c r="G137" s="160">
        <v>268998</v>
      </c>
      <c r="H137" s="4"/>
      <c r="I137" s="4"/>
      <c r="J137" s="4"/>
      <c r="K137" s="4"/>
      <c r="L137" s="4"/>
      <c r="M137" s="4"/>
      <c r="N137" s="4"/>
    </row>
    <row r="138" spans="1:14" ht="18.75" hidden="1">
      <c r="A138" s="179" t="s">
        <v>62</v>
      </c>
      <c r="B138" s="134" t="s">
        <v>13</v>
      </c>
      <c r="C138" s="134" t="s">
        <v>147</v>
      </c>
      <c r="D138" s="134" t="s">
        <v>155</v>
      </c>
      <c r="E138" s="134" t="s">
        <v>55</v>
      </c>
      <c r="F138" s="134" t="s">
        <v>63</v>
      </c>
      <c r="G138" s="160">
        <v>550000</v>
      </c>
      <c r="H138" s="4"/>
      <c r="I138" s="4"/>
      <c r="J138" s="4"/>
      <c r="K138" s="4"/>
      <c r="L138" s="4"/>
      <c r="M138" s="4"/>
      <c r="N138" s="4"/>
    </row>
    <row r="139" spans="1:14" ht="37.5" hidden="1">
      <c r="A139" s="179" t="s">
        <v>157</v>
      </c>
      <c r="B139" s="134" t="s">
        <v>13</v>
      </c>
      <c r="C139" s="134" t="s">
        <v>147</v>
      </c>
      <c r="D139" s="134" t="s">
        <v>155</v>
      </c>
      <c r="E139" s="134" t="s">
        <v>55</v>
      </c>
      <c r="F139" s="134" t="s">
        <v>65</v>
      </c>
      <c r="G139" s="160">
        <v>80000</v>
      </c>
      <c r="H139" s="4"/>
      <c r="I139" s="4"/>
      <c r="J139" s="4"/>
      <c r="K139" s="4"/>
      <c r="L139" s="4"/>
      <c r="M139" s="4"/>
      <c r="N139" s="4"/>
    </row>
    <row r="140" spans="1:14" ht="37.5" hidden="1">
      <c r="A140" s="179" t="s">
        <v>66</v>
      </c>
      <c r="B140" s="134" t="s">
        <v>13</v>
      </c>
      <c r="C140" s="134" t="s">
        <v>147</v>
      </c>
      <c r="D140" s="134" t="s">
        <v>155</v>
      </c>
      <c r="E140" s="134" t="s">
        <v>55</v>
      </c>
      <c r="F140" s="134" t="s">
        <v>67</v>
      </c>
      <c r="G140" s="160">
        <v>50000</v>
      </c>
      <c r="H140" s="4"/>
      <c r="I140" s="4"/>
      <c r="J140" s="4"/>
      <c r="K140" s="4"/>
      <c r="L140" s="4"/>
      <c r="M140" s="4"/>
      <c r="N140" s="4"/>
    </row>
    <row r="141" spans="1:14" ht="36">
      <c r="A141" s="188" t="s">
        <v>158</v>
      </c>
      <c r="B141" s="154" t="s">
        <v>13</v>
      </c>
      <c r="C141" s="154" t="s">
        <v>147</v>
      </c>
      <c r="D141" s="154" t="s">
        <v>159</v>
      </c>
      <c r="E141" s="154" t="s">
        <v>16</v>
      </c>
      <c r="F141" s="154" t="s">
        <v>16</v>
      </c>
      <c r="G141" s="157">
        <f>G144</f>
        <v>200000</v>
      </c>
      <c r="H141" s="4"/>
      <c r="I141" s="4"/>
      <c r="J141" s="4"/>
      <c r="K141" s="4"/>
      <c r="L141" s="4"/>
      <c r="M141" s="4"/>
      <c r="N141" s="4"/>
    </row>
    <row r="142" spans="1:14" ht="54">
      <c r="A142" s="194" t="s">
        <v>99</v>
      </c>
      <c r="B142" s="131" t="s">
        <v>13</v>
      </c>
      <c r="C142" s="131" t="s">
        <v>147</v>
      </c>
      <c r="D142" s="131" t="s">
        <v>159</v>
      </c>
      <c r="E142" s="131" t="s">
        <v>47</v>
      </c>
      <c r="F142" s="131" t="s">
        <v>16</v>
      </c>
      <c r="G142" s="153">
        <f>G143</f>
        <v>200000</v>
      </c>
      <c r="H142" s="4"/>
      <c r="I142" s="4"/>
      <c r="J142" s="4"/>
      <c r="K142" s="4"/>
      <c r="L142" s="4"/>
      <c r="M142" s="4"/>
      <c r="N142" s="4"/>
    </row>
    <row r="143" spans="1:14" ht="54">
      <c r="A143" s="194" t="s">
        <v>100</v>
      </c>
      <c r="B143" s="131" t="s">
        <v>13</v>
      </c>
      <c r="C143" s="131" t="s">
        <v>147</v>
      </c>
      <c r="D143" s="131" t="s">
        <v>159</v>
      </c>
      <c r="E143" s="131" t="s">
        <v>49</v>
      </c>
      <c r="F143" s="131" t="s">
        <v>16</v>
      </c>
      <c r="G143" s="153">
        <f>G144</f>
        <v>200000</v>
      </c>
      <c r="H143" s="4"/>
      <c r="I143" s="4"/>
      <c r="J143" s="4"/>
      <c r="K143" s="4"/>
      <c r="L143" s="4"/>
      <c r="M143" s="4"/>
      <c r="N143" s="4"/>
    </row>
    <row r="144" spans="1:14" ht="72">
      <c r="A144" s="191" t="s">
        <v>54</v>
      </c>
      <c r="B144" s="131" t="s">
        <v>13</v>
      </c>
      <c r="C144" s="131" t="s">
        <v>147</v>
      </c>
      <c r="D144" s="131" t="s">
        <v>159</v>
      </c>
      <c r="E144" s="131" t="s">
        <v>55</v>
      </c>
      <c r="F144" s="131" t="s">
        <v>16</v>
      </c>
      <c r="G144" s="153">
        <f>G145+G146</f>
        <v>200000</v>
      </c>
      <c r="H144" s="4"/>
      <c r="I144" s="4"/>
      <c r="J144" s="4"/>
      <c r="K144" s="4"/>
      <c r="L144" s="4"/>
      <c r="M144" s="4"/>
      <c r="N144" s="4"/>
    </row>
    <row r="145" spans="1:14" ht="37.5" hidden="1">
      <c r="A145" s="179" t="s">
        <v>60</v>
      </c>
      <c r="B145" s="134" t="s">
        <v>13</v>
      </c>
      <c r="C145" s="134" t="s">
        <v>147</v>
      </c>
      <c r="D145" s="134" t="s">
        <v>159</v>
      </c>
      <c r="E145" s="134" t="s">
        <v>55</v>
      </c>
      <c r="F145" s="134" t="s">
        <v>61</v>
      </c>
      <c r="G145" s="160">
        <v>50000</v>
      </c>
      <c r="H145" s="4"/>
      <c r="I145" s="4"/>
      <c r="J145" s="4"/>
      <c r="K145" s="4"/>
      <c r="L145" s="4"/>
      <c r="M145" s="4"/>
      <c r="N145" s="4"/>
    </row>
    <row r="146" spans="1:14" ht="75" hidden="1">
      <c r="A146" s="179" t="s">
        <v>54</v>
      </c>
      <c r="B146" s="134" t="s">
        <v>13</v>
      </c>
      <c r="C146" s="134" t="s">
        <v>147</v>
      </c>
      <c r="D146" s="134" t="s">
        <v>159</v>
      </c>
      <c r="E146" s="134" t="s">
        <v>55</v>
      </c>
      <c r="F146" s="134" t="s">
        <v>65</v>
      </c>
      <c r="G146" s="160">
        <v>150000</v>
      </c>
      <c r="H146" s="4"/>
      <c r="I146" s="4"/>
      <c r="J146" s="4"/>
      <c r="K146" s="4"/>
      <c r="L146" s="4"/>
      <c r="M146" s="4"/>
      <c r="N146" s="4"/>
    </row>
    <row r="147" spans="1:14" ht="36">
      <c r="A147" s="188" t="s">
        <v>160</v>
      </c>
      <c r="B147" s="154" t="s">
        <v>13</v>
      </c>
      <c r="C147" s="154" t="s">
        <v>147</v>
      </c>
      <c r="D147" s="154" t="s">
        <v>161</v>
      </c>
      <c r="E147" s="154" t="s">
        <v>16</v>
      </c>
      <c r="F147" s="154" t="s">
        <v>16</v>
      </c>
      <c r="G147" s="157">
        <f>G150</f>
        <v>610000</v>
      </c>
      <c r="H147" s="4"/>
      <c r="I147" s="4"/>
      <c r="J147" s="4"/>
      <c r="K147" s="4"/>
      <c r="L147" s="4"/>
      <c r="M147" s="4"/>
      <c r="N147" s="4"/>
    </row>
    <row r="148" spans="1:14" ht="54">
      <c r="A148" s="194" t="s">
        <v>99</v>
      </c>
      <c r="B148" s="131" t="s">
        <v>13</v>
      </c>
      <c r="C148" s="131" t="s">
        <v>147</v>
      </c>
      <c r="D148" s="131" t="s">
        <v>161</v>
      </c>
      <c r="E148" s="131" t="s">
        <v>47</v>
      </c>
      <c r="F148" s="131" t="s">
        <v>16</v>
      </c>
      <c r="G148" s="153">
        <f>G149</f>
        <v>610000</v>
      </c>
      <c r="H148" s="4"/>
      <c r="I148" s="4"/>
      <c r="J148" s="4"/>
      <c r="K148" s="4"/>
      <c r="L148" s="4"/>
      <c r="M148" s="4"/>
      <c r="N148" s="4"/>
    </row>
    <row r="149" spans="1:14" ht="54">
      <c r="A149" s="194" t="s">
        <v>100</v>
      </c>
      <c r="B149" s="131" t="s">
        <v>13</v>
      </c>
      <c r="C149" s="131" t="s">
        <v>147</v>
      </c>
      <c r="D149" s="131" t="s">
        <v>161</v>
      </c>
      <c r="E149" s="131" t="s">
        <v>49</v>
      </c>
      <c r="F149" s="131" t="s">
        <v>16</v>
      </c>
      <c r="G149" s="153">
        <f>G150</f>
        <v>610000</v>
      </c>
      <c r="H149" s="4"/>
      <c r="I149" s="4"/>
      <c r="J149" s="4"/>
      <c r="K149" s="4"/>
      <c r="L149" s="4"/>
      <c r="M149" s="4"/>
      <c r="N149" s="4"/>
    </row>
    <row r="150" spans="1:14" ht="72">
      <c r="A150" s="191" t="s">
        <v>54</v>
      </c>
      <c r="B150" s="131" t="s">
        <v>13</v>
      </c>
      <c r="C150" s="131" t="s">
        <v>147</v>
      </c>
      <c r="D150" s="131" t="s">
        <v>161</v>
      </c>
      <c r="E150" s="131" t="s">
        <v>55</v>
      </c>
      <c r="F150" s="131" t="s">
        <v>16</v>
      </c>
      <c r="G150" s="153">
        <f>G151+G152</f>
        <v>610000</v>
      </c>
      <c r="H150" s="4"/>
      <c r="I150" s="4"/>
      <c r="J150" s="4"/>
      <c r="K150" s="4"/>
      <c r="L150" s="4"/>
      <c r="M150" s="4"/>
      <c r="N150" s="4"/>
    </row>
    <row r="151" spans="1:14" ht="37.5" hidden="1">
      <c r="A151" s="179" t="s">
        <v>60</v>
      </c>
      <c r="B151" s="134" t="s">
        <v>13</v>
      </c>
      <c r="C151" s="134" t="s">
        <v>147</v>
      </c>
      <c r="D151" s="134" t="s">
        <v>161</v>
      </c>
      <c r="E151" s="134" t="s">
        <v>55</v>
      </c>
      <c r="F151" s="134" t="s">
        <v>61</v>
      </c>
      <c r="G151" s="160">
        <v>30000</v>
      </c>
      <c r="H151" s="4"/>
      <c r="I151" s="4"/>
      <c r="J151" s="4"/>
      <c r="K151" s="4"/>
      <c r="L151" s="4"/>
      <c r="M151" s="4"/>
      <c r="N151" s="4"/>
    </row>
    <row r="152" spans="1:14" ht="37.5" hidden="1">
      <c r="A152" s="179" t="s">
        <v>162</v>
      </c>
      <c r="B152" s="134" t="s">
        <v>13</v>
      </c>
      <c r="C152" s="134" t="s">
        <v>147</v>
      </c>
      <c r="D152" s="134" t="s">
        <v>161</v>
      </c>
      <c r="E152" s="134" t="s">
        <v>55</v>
      </c>
      <c r="F152" s="134" t="s">
        <v>63</v>
      </c>
      <c r="G152" s="160">
        <v>580000</v>
      </c>
      <c r="H152" s="4"/>
      <c r="I152" s="4"/>
      <c r="J152" s="4"/>
      <c r="K152" s="4"/>
      <c r="L152" s="4"/>
      <c r="M152" s="4"/>
      <c r="N152" s="4"/>
    </row>
    <row r="153" spans="1:14" ht="36">
      <c r="A153" s="188" t="s">
        <v>163</v>
      </c>
      <c r="B153" s="154" t="s">
        <v>13</v>
      </c>
      <c r="C153" s="154" t="s">
        <v>147</v>
      </c>
      <c r="D153" s="122" t="s">
        <v>164</v>
      </c>
      <c r="E153" s="154" t="s">
        <v>16</v>
      </c>
      <c r="F153" s="154" t="s">
        <v>16</v>
      </c>
      <c r="G153" s="157">
        <f>G156</f>
        <v>380000</v>
      </c>
      <c r="H153" s="4"/>
      <c r="I153" s="4"/>
      <c r="J153" s="4"/>
      <c r="K153" s="4"/>
      <c r="L153" s="4"/>
      <c r="M153" s="4"/>
      <c r="N153" s="4"/>
    </row>
    <row r="154" spans="1:14" ht="54">
      <c r="A154" s="194" t="s">
        <v>99</v>
      </c>
      <c r="B154" s="131" t="s">
        <v>13</v>
      </c>
      <c r="C154" s="131" t="s">
        <v>147</v>
      </c>
      <c r="D154" s="137" t="s">
        <v>164</v>
      </c>
      <c r="E154" s="131" t="s">
        <v>47</v>
      </c>
      <c r="F154" s="131" t="s">
        <v>16</v>
      </c>
      <c r="G154" s="153">
        <f>G155</f>
        <v>380000</v>
      </c>
      <c r="H154" s="4"/>
      <c r="I154" s="4"/>
      <c r="J154" s="4"/>
      <c r="K154" s="4"/>
      <c r="L154" s="4"/>
      <c r="M154" s="4"/>
      <c r="N154" s="4"/>
    </row>
    <row r="155" spans="1:14" ht="54">
      <c r="A155" s="194" t="s">
        <v>100</v>
      </c>
      <c r="B155" s="131" t="s">
        <v>13</v>
      </c>
      <c r="C155" s="131" t="s">
        <v>147</v>
      </c>
      <c r="D155" s="137" t="s">
        <v>164</v>
      </c>
      <c r="E155" s="131" t="s">
        <v>49</v>
      </c>
      <c r="F155" s="131" t="s">
        <v>16</v>
      </c>
      <c r="G155" s="153">
        <f>G156</f>
        <v>380000</v>
      </c>
      <c r="H155" s="4"/>
      <c r="I155" s="4"/>
      <c r="J155" s="4"/>
      <c r="K155" s="4"/>
      <c r="L155" s="4"/>
      <c r="M155" s="4"/>
      <c r="N155" s="4"/>
    </row>
    <row r="156" spans="1:14" ht="72">
      <c r="A156" s="191" t="s">
        <v>54</v>
      </c>
      <c r="B156" s="131" t="s">
        <v>13</v>
      </c>
      <c r="C156" s="131" t="s">
        <v>147</v>
      </c>
      <c r="D156" s="137" t="s">
        <v>164</v>
      </c>
      <c r="E156" s="131" t="s">
        <v>55</v>
      </c>
      <c r="F156" s="131" t="s">
        <v>16</v>
      </c>
      <c r="G156" s="153">
        <f>G157+G158</f>
        <v>380000</v>
      </c>
      <c r="H156" s="4"/>
      <c r="I156" s="4"/>
      <c r="J156" s="4"/>
      <c r="K156" s="4"/>
      <c r="L156" s="4"/>
      <c r="M156" s="4"/>
      <c r="N156" s="4"/>
    </row>
    <row r="157" spans="1:14" ht="37.5" hidden="1" outlineLevel="1">
      <c r="A157" s="179" t="s">
        <v>60</v>
      </c>
      <c r="B157" s="134" t="s">
        <v>13</v>
      </c>
      <c r="C157" s="134" t="s">
        <v>147</v>
      </c>
      <c r="D157" s="144" t="s">
        <v>164</v>
      </c>
      <c r="E157" s="134" t="s">
        <v>55</v>
      </c>
      <c r="F157" s="134" t="s">
        <v>61</v>
      </c>
      <c r="G157" s="160">
        <v>130000</v>
      </c>
      <c r="H157" s="4"/>
      <c r="I157" s="4"/>
      <c r="J157" s="4"/>
      <c r="K157" s="4"/>
      <c r="L157" s="4"/>
      <c r="M157" s="4"/>
      <c r="N157" s="4"/>
    </row>
    <row r="158" spans="1:14" ht="75" hidden="1" outlineLevel="1">
      <c r="A158" s="179" t="s">
        <v>54</v>
      </c>
      <c r="B158" s="134" t="s">
        <v>13</v>
      </c>
      <c r="C158" s="134" t="s">
        <v>147</v>
      </c>
      <c r="D158" s="144" t="s">
        <v>164</v>
      </c>
      <c r="E158" s="134" t="s">
        <v>55</v>
      </c>
      <c r="F158" s="134" t="s">
        <v>63</v>
      </c>
      <c r="G158" s="160">
        <v>250000</v>
      </c>
      <c r="H158" s="4"/>
      <c r="I158" s="4"/>
      <c r="J158" s="4"/>
      <c r="K158" s="4"/>
      <c r="L158" s="4"/>
      <c r="M158" s="4"/>
      <c r="N158" s="4"/>
    </row>
    <row r="159" spans="1:14" ht="72" collapsed="1">
      <c r="A159" s="200" t="s">
        <v>165</v>
      </c>
      <c r="B159" s="154" t="s">
        <v>13</v>
      </c>
      <c r="C159" s="154" t="s">
        <v>147</v>
      </c>
      <c r="D159" s="154" t="s">
        <v>166</v>
      </c>
      <c r="E159" s="154" t="s">
        <v>16</v>
      </c>
      <c r="F159" s="154" t="s">
        <v>16</v>
      </c>
      <c r="G159" s="157">
        <f>G162</f>
        <v>1000000</v>
      </c>
      <c r="H159" s="4"/>
      <c r="I159" s="4"/>
      <c r="J159" s="4"/>
      <c r="K159" s="4"/>
      <c r="L159" s="4"/>
      <c r="M159" s="4"/>
      <c r="N159" s="4"/>
    </row>
    <row r="160" spans="1:14" ht="54">
      <c r="A160" s="194" t="s">
        <v>99</v>
      </c>
      <c r="B160" s="131" t="s">
        <v>13</v>
      </c>
      <c r="C160" s="131" t="s">
        <v>147</v>
      </c>
      <c r="D160" s="131" t="s">
        <v>166</v>
      </c>
      <c r="E160" s="131" t="s">
        <v>47</v>
      </c>
      <c r="F160" s="131" t="s">
        <v>16</v>
      </c>
      <c r="G160" s="153">
        <f>G161</f>
        <v>1000000</v>
      </c>
      <c r="H160" s="4"/>
      <c r="I160" s="4"/>
      <c r="J160" s="4"/>
      <c r="K160" s="4"/>
      <c r="L160" s="4"/>
      <c r="M160" s="4"/>
      <c r="N160" s="4"/>
    </row>
    <row r="161" spans="1:14" ht="54">
      <c r="A161" s="194" t="s">
        <v>100</v>
      </c>
      <c r="B161" s="131" t="s">
        <v>13</v>
      </c>
      <c r="C161" s="131" t="s">
        <v>147</v>
      </c>
      <c r="D161" s="131" t="s">
        <v>166</v>
      </c>
      <c r="E161" s="131" t="s">
        <v>49</v>
      </c>
      <c r="F161" s="131" t="s">
        <v>16</v>
      </c>
      <c r="G161" s="153">
        <f>G162</f>
        <v>1000000</v>
      </c>
      <c r="H161" s="4"/>
      <c r="I161" s="4"/>
      <c r="J161" s="4"/>
      <c r="K161" s="4"/>
      <c r="L161" s="4"/>
      <c r="M161" s="4"/>
      <c r="N161" s="4"/>
    </row>
    <row r="162" spans="1:14" ht="75">
      <c r="A162" s="179" t="s">
        <v>54</v>
      </c>
      <c r="B162" s="134" t="s">
        <v>13</v>
      </c>
      <c r="C162" s="134" t="s">
        <v>147</v>
      </c>
      <c r="D162" s="134" t="s">
        <v>166</v>
      </c>
      <c r="E162" s="134" t="s">
        <v>55</v>
      </c>
      <c r="F162" s="134" t="s">
        <v>16</v>
      </c>
      <c r="G162" s="156">
        <f>G163</f>
        <v>1000000</v>
      </c>
      <c r="H162" s="4"/>
      <c r="I162" s="4"/>
      <c r="J162" s="4"/>
      <c r="K162" s="4"/>
      <c r="L162" s="4"/>
      <c r="M162" s="4"/>
      <c r="N162" s="4"/>
    </row>
    <row r="163" spans="1:14" ht="37.5" hidden="1">
      <c r="A163" s="179" t="s">
        <v>162</v>
      </c>
      <c r="B163" s="134" t="s">
        <v>13</v>
      </c>
      <c r="C163" s="134" t="s">
        <v>147</v>
      </c>
      <c r="D163" s="134" t="s">
        <v>166</v>
      </c>
      <c r="E163" s="134" t="s">
        <v>55</v>
      </c>
      <c r="F163" s="134" t="s">
        <v>63</v>
      </c>
      <c r="G163" s="160">
        <v>1000000</v>
      </c>
      <c r="H163" s="4"/>
      <c r="I163" s="4"/>
      <c r="J163" s="4"/>
      <c r="K163" s="4"/>
      <c r="L163" s="4"/>
      <c r="M163" s="4"/>
      <c r="N163" s="4"/>
    </row>
    <row r="164" spans="1:14" ht="18">
      <c r="A164" s="188" t="s">
        <v>167</v>
      </c>
      <c r="B164" s="154" t="s">
        <v>13</v>
      </c>
      <c r="C164" s="154" t="s">
        <v>147</v>
      </c>
      <c r="D164" s="154" t="s">
        <v>168</v>
      </c>
      <c r="E164" s="154" t="s">
        <v>16</v>
      </c>
      <c r="F164" s="154" t="s">
        <v>16</v>
      </c>
      <c r="G164" s="157">
        <f>G165</f>
        <v>120000</v>
      </c>
      <c r="H164" s="4"/>
      <c r="I164" s="4"/>
      <c r="J164" s="4"/>
      <c r="K164" s="4"/>
      <c r="L164" s="4"/>
      <c r="M164" s="4"/>
      <c r="N164" s="4"/>
    </row>
    <row r="165" spans="1:14" ht="54">
      <c r="A165" s="194" t="s">
        <v>99</v>
      </c>
      <c r="B165" s="131" t="s">
        <v>13</v>
      </c>
      <c r="C165" s="131" t="s">
        <v>147</v>
      </c>
      <c r="D165" s="131" t="s">
        <v>168</v>
      </c>
      <c r="E165" s="131" t="s">
        <v>47</v>
      </c>
      <c r="F165" s="131" t="s">
        <v>16</v>
      </c>
      <c r="G165" s="153">
        <f>G166</f>
        <v>120000</v>
      </c>
      <c r="H165" s="4"/>
      <c r="I165" s="4"/>
      <c r="J165" s="4"/>
      <c r="K165" s="4"/>
      <c r="L165" s="4"/>
      <c r="M165" s="4"/>
      <c r="N165" s="4"/>
    </row>
    <row r="166" spans="1:14" ht="54">
      <c r="A166" s="194" t="s">
        <v>100</v>
      </c>
      <c r="B166" s="131" t="s">
        <v>13</v>
      </c>
      <c r="C166" s="131" t="s">
        <v>147</v>
      </c>
      <c r="D166" s="131" t="s">
        <v>168</v>
      </c>
      <c r="E166" s="131" t="s">
        <v>49</v>
      </c>
      <c r="F166" s="131" t="s">
        <v>16</v>
      </c>
      <c r="G166" s="153">
        <f>G167</f>
        <v>120000</v>
      </c>
      <c r="H166" s="4"/>
      <c r="I166" s="4"/>
      <c r="J166" s="4"/>
      <c r="K166" s="4"/>
      <c r="L166" s="4"/>
      <c r="M166" s="4"/>
      <c r="N166" s="4"/>
    </row>
    <row r="167" spans="1:14" ht="72">
      <c r="A167" s="191" t="s">
        <v>54</v>
      </c>
      <c r="B167" s="131" t="s">
        <v>13</v>
      </c>
      <c r="C167" s="131" t="s">
        <v>147</v>
      </c>
      <c r="D167" s="131" t="s">
        <v>168</v>
      </c>
      <c r="E167" s="131" t="s">
        <v>55</v>
      </c>
      <c r="F167" s="131" t="s">
        <v>16</v>
      </c>
      <c r="G167" s="153">
        <f>G168</f>
        <v>120000</v>
      </c>
      <c r="H167" s="4"/>
      <c r="I167" s="4"/>
      <c r="J167" s="4"/>
      <c r="K167" s="4"/>
      <c r="L167" s="4"/>
      <c r="M167" s="4"/>
      <c r="N167" s="4"/>
    </row>
    <row r="168" spans="1:14" s="2" customFormat="1" ht="18.75" hidden="1">
      <c r="A168" s="179" t="s">
        <v>62</v>
      </c>
      <c r="B168" s="134" t="s">
        <v>13</v>
      </c>
      <c r="C168" s="134" t="s">
        <v>147</v>
      </c>
      <c r="D168" s="134" t="s">
        <v>168</v>
      </c>
      <c r="E168" s="134" t="s">
        <v>55</v>
      </c>
      <c r="F168" s="134" t="s">
        <v>63</v>
      </c>
      <c r="G168" s="156">
        <v>120000</v>
      </c>
      <c r="H168" s="66"/>
      <c r="I168" s="66"/>
      <c r="J168" s="66"/>
      <c r="K168" s="66"/>
      <c r="L168" s="66"/>
      <c r="M168" s="66"/>
      <c r="N168" s="66"/>
    </row>
    <row r="169" spans="1:14" ht="36">
      <c r="A169" s="188" t="s">
        <v>169</v>
      </c>
      <c r="B169" s="154" t="s">
        <v>13</v>
      </c>
      <c r="C169" s="154" t="s">
        <v>147</v>
      </c>
      <c r="D169" s="154" t="s">
        <v>170</v>
      </c>
      <c r="E169" s="154" t="s">
        <v>16</v>
      </c>
      <c r="F169" s="154" t="s">
        <v>16</v>
      </c>
      <c r="G169" s="157">
        <f>G172</f>
        <v>450000</v>
      </c>
      <c r="H169" s="4"/>
      <c r="I169" s="4"/>
      <c r="J169" s="4"/>
      <c r="K169" s="4"/>
      <c r="L169" s="4"/>
      <c r="M169" s="4"/>
      <c r="N169" s="4"/>
    </row>
    <row r="170" spans="1:14" ht="54">
      <c r="A170" s="194" t="s">
        <v>99</v>
      </c>
      <c r="B170" s="131" t="s">
        <v>13</v>
      </c>
      <c r="C170" s="131" t="s">
        <v>147</v>
      </c>
      <c r="D170" s="131" t="s">
        <v>170</v>
      </c>
      <c r="E170" s="131" t="s">
        <v>47</v>
      </c>
      <c r="F170" s="131" t="s">
        <v>16</v>
      </c>
      <c r="G170" s="153">
        <f>G171</f>
        <v>450000</v>
      </c>
      <c r="H170" s="4"/>
      <c r="I170" s="4"/>
      <c r="J170" s="4"/>
      <c r="K170" s="4"/>
      <c r="L170" s="4"/>
      <c r="M170" s="4"/>
      <c r="N170" s="4"/>
    </row>
    <row r="171" spans="1:14" ht="54">
      <c r="A171" s="194" t="s">
        <v>100</v>
      </c>
      <c r="B171" s="131" t="s">
        <v>13</v>
      </c>
      <c r="C171" s="131" t="s">
        <v>147</v>
      </c>
      <c r="D171" s="131" t="s">
        <v>170</v>
      </c>
      <c r="E171" s="131" t="s">
        <v>49</v>
      </c>
      <c r="F171" s="131" t="s">
        <v>16</v>
      </c>
      <c r="G171" s="153">
        <f>G172</f>
        <v>450000</v>
      </c>
      <c r="H171" s="4"/>
      <c r="I171" s="4"/>
      <c r="J171" s="4"/>
      <c r="K171" s="4"/>
      <c r="L171" s="4"/>
      <c r="M171" s="4"/>
      <c r="N171" s="4"/>
    </row>
    <row r="172" spans="1:14" ht="72">
      <c r="A172" s="191" t="s">
        <v>54</v>
      </c>
      <c r="B172" s="131" t="s">
        <v>13</v>
      </c>
      <c r="C172" s="131" t="s">
        <v>147</v>
      </c>
      <c r="D172" s="131" t="s">
        <v>170</v>
      </c>
      <c r="E172" s="131" t="s">
        <v>55</v>
      </c>
      <c r="F172" s="131" t="s">
        <v>16</v>
      </c>
      <c r="G172" s="153">
        <f>G173+G174</f>
        <v>450000</v>
      </c>
      <c r="H172" s="4"/>
      <c r="I172" s="4"/>
      <c r="J172" s="4"/>
      <c r="K172" s="4"/>
      <c r="L172" s="4"/>
      <c r="M172" s="4"/>
      <c r="N172" s="4"/>
    </row>
    <row r="173" spans="1:14" ht="37.5" hidden="1" outlineLevel="1">
      <c r="A173" s="179" t="s">
        <v>60</v>
      </c>
      <c r="B173" s="134" t="s">
        <v>13</v>
      </c>
      <c r="C173" s="134" t="s">
        <v>147</v>
      </c>
      <c r="D173" s="134" t="s">
        <v>170</v>
      </c>
      <c r="E173" s="134" t="s">
        <v>55</v>
      </c>
      <c r="F173" s="134" t="s">
        <v>61</v>
      </c>
      <c r="G173" s="160">
        <v>400000</v>
      </c>
      <c r="H173" s="4"/>
      <c r="I173" s="4"/>
      <c r="J173" s="4"/>
      <c r="K173" s="4"/>
      <c r="L173" s="4"/>
      <c r="M173" s="4"/>
      <c r="N173" s="4"/>
    </row>
    <row r="174" spans="1:14" ht="37.5" hidden="1" outlineLevel="1">
      <c r="A174" s="179" t="s">
        <v>171</v>
      </c>
      <c r="B174" s="134" t="s">
        <v>13</v>
      </c>
      <c r="C174" s="134" t="s">
        <v>147</v>
      </c>
      <c r="D174" s="134" t="s">
        <v>170</v>
      </c>
      <c r="E174" s="134" t="s">
        <v>55</v>
      </c>
      <c r="F174" s="134" t="s">
        <v>67</v>
      </c>
      <c r="G174" s="160">
        <v>50000</v>
      </c>
      <c r="H174" s="4"/>
      <c r="I174" s="4"/>
      <c r="J174" s="4"/>
      <c r="K174" s="4"/>
      <c r="L174" s="4"/>
      <c r="M174" s="4"/>
      <c r="N174" s="4"/>
    </row>
    <row r="175" spans="1:14" ht="93.75" outlineLevel="1">
      <c r="A175" s="180" t="s">
        <v>260</v>
      </c>
      <c r="B175" s="181" t="s">
        <v>13</v>
      </c>
      <c r="C175" s="181" t="s">
        <v>147</v>
      </c>
      <c r="D175" s="181" t="s">
        <v>263</v>
      </c>
      <c r="E175" s="181" t="s">
        <v>55</v>
      </c>
      <c r="F175" s="181" t="s">
        <v>16</v>
      </c>
      <c r="G175" s="182">
        <v>80000</v>
      </c>
      <c r="H175" s="4"/>
      <c r="I175" s="4"/>
      <c r="J175" s="4"/>
      <c r="K175" s="4"/>
      <c r="L175" s="4"/>
      <c r="M175" s="4"/>
      <c r="N175" s="4"/>
    </row>
    <row r="176" spans="1:14" ht="37.5" outlineLevel="1">
      <c r="A176" s="179" t="s">
        <v>262</v>
      </c>
      <c r="B176" s="134" t="s">
        <v>13</v>
      </c>
      <c r="C176" s="134" t="s">
        <v>147</v>
      </c>
      <c r="D176" s="134" t="s">
        <v>263</v>
      </c>
      <c r="E176" s="134" t="s">
        <v>55</v>
      </c>
      <c r="F176" s="134" t="s">
        <v>61</v>
      </c>
      <c r="G176" s="160">
        <v>80000</v>
      </c>
      <c r="H176" s="4"/>
      <c r="I176" s="4"/>
      <c r="J176" s="4"/>
      <c r="K176" s="4"/>
      <c r="L176" s="4"/>
      <c r="M176" s="4"/>
      <c r="N176" s="4"/>
    </row>
    <row r="177" spans="1:14" ht="18.75" hidden="1" outlineLevel="1">
      <c r="A177" s="179"/>
      <c r="B177" s="134"/>
      <c r="C177" s="134"/>
      <c r="D177" s="134"/>
      <c r="E177" s="134"/>
      <c r="F177" s="134"/>
      <c r="G177" s="160">
        <v>80000</v>
      </c>
      <c r="H177" s="4"/>
      <c r="I177" s="4"/>
      <c r="J177" s="4"/>
      <c r="K177" s="4"/>
      <c r="L177" s="4"/>
      <c r="M177" s="4"/>
      <c r="N177" s="4"/>
    </row>
    <row r="178" spans="1:14" ht="54" collapsed="1">
      <c r="A178" s="189" t="s">
        <v>172</v>
      </c>
      <c r="B178" s="125" t="s">
        <v>13</v>
      </c>
      <c r="C178" s="125" t="s">
        <v>173</v>
      </c>
      <c r="D178" s="125" t="s">
        <v>15</v>
      </c>
      <c r="E178" s="125" t="s">
        <v>16</v>
      </c>
      <c r="F178" s="125" t="s">
        <v>16</v>
      </c>
      <c r="G178" s="126">
        <f>G181</f>
        <v>25000</v>
      </c>
      <c r="H178" s="4"/>
      <c r="I178" s="4"/>
      <c r="J178" s="4"/>
      <c r="K178" s="4"/>
      <c r="L178" s="4"/>
      <c r="M178" s="4"/>
      <c r="N178" s="4"/>
    </row>
    <row r="179" spans="1:14" ht="90">
      <c r="A179" s="191" t="s">
        <v>23</v>
      </c>
      <c r="B179" s="131" t="s">
        <v>13</v>
      </c>
      <c r="C179" s="131" t="s">
        <v>173</v>
      </c>
      <c r="D179" s="131" t="s">
        <v>15</v>
      </c>
      <c r="E179" s="131" t="s">
        <v>16</v>
      </c>
      <c r="F179" s="131" t="s">
        <v>16</v>
      </c>
      <c r="G179" s="153">
        <f>G180</f>
        <v>25000</v>
      </c>
      <c r="H179" s="4"/>
      <c r="I179" s="4"/>
      <c r="J179" s="4"/>
      <c r="K179" s="4"/>
      <c r="L179" s="4"/>
      <c r="M179" s="4"/>
      <c r="N179" s="4"/>
    </row>
    <row r="180" spans="1:14" ht="90">
      <c r="A180" s="191" t="s">
        <v>174</v>
      </c>
      <c r="B180" s="131" t="s">
        <v>13</v>
      </c>
      <c r="C180" s="131" t="s">
        <v>173</v>
      </c>
      <c r="D180" s="131" t="s">
        <v>15</v>
      </c>
      <c r="E180" s="131" t="s">
        <v>16</v>
      </c>
      <c r="F180" s="131" t="s">
        <v>16</v>
      </c>
      <c r="G180" s="153">
        <f>G181</f>
        <v>25000</v>
      </c>
      <c r="H180" s="4"/>
      <c r="I180" s="4"/>
      <c r="J180" s="4"/>
      <c r="K180" s="4"/>
      <c r="L180" s="4"/>
      <c r="M180" s="4"/>
      <c r="N180" s="4"/>
    </row>
    <row r="181" spans="1:14" ht="54">
      <c r="A181" s="188" t="s">
        <v>175</v>
      </c>
      <c r="B181" s="154" t="s">
        <v>13</v>
      </c>
      <c r="C181" s="154" t="s">
        <v>173</v>
      </c>
      <c r="D181" s="154" t="s">
        <v>85</v>
      </c>
      <c r="E181" s="154" t="s">
        <v>16</v>
      </c>
      <c r="F181" s="154" t="s">
        <v>16</v>
      </c>
      <c r="G181" s="157">
        <v>25000</v>
      </c>
      <c r="H181" s="4"/>
      <c r="I181" s="4"/>
      <c r="J181" s="4"/>
      <c r="K181" s="4"/>
      <c r="L181" s="4"/>
      <c r="M181" s="4"/>
      <c r="N181" s="4"/>
    </row>
    <row r="182" spans="1:14" ht="54" outlineLevel="1">
      <c r="A182" s="194" t="s">
        <v>99</v>
      </c>
      <c r="B182" s="131" t="s">
        <v>13</v>
      </c>
      <c r="C182" s="131" t="s">
        <v>173</v>
      </c>
      <c r="D182" s="131" t="s">
        <v>85</v>
      </c>
      <c r="E182" s="131" t="s">
        <v>47</v>
      </c>
      <c r="F182" s="131" t="s">
        <v>16</v>
      </c>
      <c r="G182" s="175">
        <f>G183</f>
        <v>25000</v>
      </c>
      <c r="H182" s="4"/>
      <c r="I182" s="4"/>
      <c r="J182" s="4"/>
      <c r="K182" s="4"/>
      <c r="L182" s="4"/>
      <c r="M182" s="4"/>
      <c r="N182" s="4"/>
    </row>
    <row r="183" spans="1:14" ht="54" outlineLevel="1">
      <c r="A183" s="194" t="s">
        <v>100</v>
      </c>
      <c r="B183" s="131" t="s">
        <v>13</v>
      </c>
      <c r="C183" s="131" t="s">
        <v>173</v>
      </c>
      <c r="D183" s="131" t="s">
        <v>85</v>
      </c>
      <c r="E183" s="131" t="s">
        <v>49</v>
      </c>
      <c r="F183" s="131" t="s">
        <v>16</v>
      </c>
      <c r="G183" s="175">
        <f>G184</f>
        <v>25000</v>
      </c>
      <c r="H183" s="4"/>
      <c r="I183" s="4"/>
      <c r="J183" s="4"/>
      <c r="K183" s="4"/>
      <c r="L183" s="4"/>
      <c r="M183" s="4"/>
      <c r="N183" s="4"/>
    </row>
    <row r="184" spans="1:14" ht="72" outlineLevel="1">
      <c r="A184" s="191" t="s">
        <v>54</v>
      </c>
      <c r="B184" s="131" t="s">
        <v>13</v>
      </c>
      <c r="C184" s="131" t="s">
        <v>173</v>
      </c>
      <c r="D184" s="131" t="s">
        <v>85</v>
      </c>
      <c r="E184" s="131" t="s">
        <v>55</v>
      </c>
      <c r="F184" s="131" t="s">
        <v>16</v>
      </c>
      <c r="G184" s="175">
        <f>G185</f>
        <v>25000</v>
      </c>
      <c r="H184" s="4"/>
      <c r="I184" s="4"/>
      <c r="J184" s="4"/>
      <c r="K184" s="4"/>
      <c r="L184" s="4"/>
      <c r="M184" s="4"/>
      <c r="N184" s="4"/>
    </row>
    <row r="185" spans="1:14" ht="18.75" hidden="1" outlineLevel="1">
      <c r="A185" s="179" t="s">
        <v>62</v>
      </c>
      <c r="B185" s="134" t="s">
        <v>13</v>
      </c>
      <c r="C185" s="134" t="s">
        <v>173</v>
      </c>
      <c r="D185" s="134" t="s">
        <v>85</v>
      </c>
      <c r="E185" s="134" t="s">
        <v>55</v>
      </c>
      <c r="F185" s="134" t="s">
        <v>63</v>
      </c>
      <c r="G185" s="135">
        <v>25000</v>
      </c>
      <c r="H185" s="4"/>
      <c r="I185" s="4"/>
      <c r="J185" s="4"/>
      <c r="K185" s="4"/>
      <c r="L185" s="4"/>
      <c r="M185" s="4"/>
      <c r="N185" s="4"/>
    </row>
    <row r="186" spans="1:14" ht="18" collapsed="1">
      <c r="A186" s="189" t="s">
        <v>176</v>
      </c>
      <c r="B186" s="125" t="s">
        <v>13</v>
      </c>
      <c r="C186" s="125" t="s">
        <v>177</v>
      </c>
      <c r="D186" s="125"/>
      <c r="E186" s="125"/>
      <c r="F186" s="125"/>
      <c r="G186" s="126">
        <f>G187</f>
        <v>2800000</v>
      </c>
      <c r="H186" s="4"/>
      <c r="I186" s="4"/>
      <c r="J186" s="4"/>
      <c r="K186" s="4"/>
      <c r="L186" s="4"/>
      <c r="M186" s="4"/>
      <c r="N186" s="4"/>
    </row>
    <row r="187" spans="1:14" ht="36">
      <c r="A187" s="191" t="s">
        <v>178</v>
      </c>
      <c r="B187" s="131" t="s">
        <v>13</v>
      </c>
      <c r="C187" s="131" t="s">
        <v>177</v>
      </c>
      <c r="D187" s="131" t="s">
        <v>15</v>
      </c>
      <c r="E187" s="131" t="s">
        <v>16</v>
      </c>
      <c r="F187" s="131" t="s">
        <v>16</v>
      </c>
      <c r="G187" s="175">
        <v>2800000</v>
      </c>
      <c r="H187" s="4"/>
      <c r="I187" s="4"/>
      <c r="J187" s="4"/>
      <c r="K187" s="4"/>
      <c r="L187" s="4"/>
      <c r="M187" s="4"/>
      <c r="N187" s="4"/>
    </row>
    <row r="188" spans="1:14" ht="36">
      <c r="A188" s="191" t="s">
        <v>179</v>
      </c>
      <c r="B188" s="131" t="s">
        <v>13</v>
      </c>
      <c r="C188" s="131" t="s">
        <v>177</v>
      </c>
      <c r="D188" s="131" t="s">
        <v>15</v>
      </c>
      <c r="E188" s="131" t="s">
        <v>16</v>
      </c>
      <c r="F188" s="131" t="s">
        <v>16</v>
      </c>
      <c r="G188" s="175">
        <v>2800000</v>
      </c>
      <c r="H188" s="4"/>
      <c r="I188" s="4"/>
      <c r="J188" s="4"/>
      <c r="K188" s="4"/>
      <c r="L188" s="4"/>
      <c r="M188" s="4"/>
      <c r="N188" s="4"/>
    </row>
    <row r="189" spans="1:14" ht="90">
      <c r="A189" s="201" t="s">
        <v>180</v>
      </c>
      <c r="B189" s="184" t="s">
        <v>13</v>
      </c>
      <c r="C189" s="154" t="s">
        <v>177</v>
      </c>
      <c r="D189" s="154" t="s">
        <v>181</v>
      </c>
      <c r="E189" s="154" t="s">
        <v>16</v>
      </c>
      <c r="F189" s="154" t="s">
        <v>16</v>
      </c>
      <c r="G189" s="185">
        <f>G190</f>
        <v>2800000</v>
      </c>
      <c r="H189" s="4"/>
      <c r="I189" s="4"/>
      <c r="J189" s="4"/>
      <c r="K189" s="4"/>
      <c r="L189" s="4"/>
      <c r="M189" s="4"/>
      <c r="N189" s="4"/>
    </row>
    <row r="190" spans="1:14" ht="36" outlineLevel="1">
      <c r="A190" s="202" t="s">
        <v>182</v>
      </c>
      <c r="B190" s="131" t="s">
        <v>13</v>
      </c>
      <c r="C190" s="131" t="s">
        <v>177</v>
      </c>
      <c r="D190" s="131" t="s">
        <v>181</v>
      </c>
      <c r="E190" s="131" t="s">
        <v>183</v>
      </c>
      <c r="F190" s="131" t="s">
        <v>16</v>
      </c>
      <c r="G190" s="175">
        <f>G191</f>
        <v>2800000</v>
      </c>
      <c r="H190" s="4"/>
      <c r="I190" s="4"/>
      <c r="J190" s="4"/>
      <c r="K190" s="4"/>
      <c r="L190" s="4"/>
      <c r="M190" s="4"/>
      <c r="N190" s="4"/>
    </row>
    <row r="191" spans="1:14" ht="56.25" hidden="1" outlineLevel="1">
      <c r="A191" s="179" t="s">
        <v>184</v>
      </c>
      <c r="B191" s="134" t="s">
        <v>13</v>
      </c>
      <c r="C191" s="134" t="s">
        <v>177</v>
      </c>
      <c r="D191" s="134" t="s">
        <v>181</v>
      </c>
      <c r="E191" s="134" t="s">
        <v>183</v>
      </c>
      <c r="F191" s="134" t="s">
        <v>185</v>
      </c>
      <c r="G191" s="187">
        <v>2800000</v>
      </c>
      <c r="H191" s="4"/>
      <c r="I191" s="4"/>
      <c r="J191" s="4"/>
      <c r="K191" s="4"/>
      <c r="L191" s="4"/>
      <c r="M191" s="4"/>
      <c r="N191" s="4"/>
    </row>
    <row r="192" spans="1:14" ht="36" collapsed="1">
      <c r="A192" s="189" t="s">
        <v>186</v>
      </c>
      <c r="B192" s="125" t="s">
        <v>13</v>
      </c>
      <c r="C192" s="125" t="s">
        <v>187</v>
      </c>
      <c r="D192" s="125"/>
      <c r="E192" s="125"/>
      <c r="F192" s="125"/>
      <c r="G192" s="126">
        <f>G193</f>
        <v>225632</v>
      </c>
      <c r="H192" s="4"/>
      <c r="I192" s="4"/>
      <c r="J192" s="4"/>
      <c r="K192" s="4"/>
      <c r="L192" s="4"/>
      <c r="M192" s="4"/>
      <c r="N192" s="4"/>
    </row>
    <row r="193" spans="1:14" ht="54">
      <c r="A193" s="191" t="s">
        <v>188</v>
      </c>
      <c r="B193" s="131" t="s">
        <v>13</v>
      </c>
      <c r="C193" s="131" t="s">
        <v>187</v>
      </c>
      <c r="D193" s="131" t="s">
        <v>15</v>
      </c>
      <c r="E193" s="131" t="s">
        <v>16</v>
      </c>
      <c r="F193" s="131" t="s">
        <v>16</v>
      </c>
      <c r="G193" s="175">
        <f>G194</f>
        <v>225632</v>
      </c>
      <c r="H193" s="4"/>
      <c r="I193" s="4"/>
      <c r="J193" s="4"/>
      <c r="K193" s="4"/>
      <c r="L193" s="4"/>
      <c r="M193" s="4"/>
      <c r="N193" s="4"/>
    </row>
    <row r="194" spans="1:14" ht="54">
      <c r="A194" s="198" t="s">
        <v>189</v>
      </c>
      <c r="B194" s="131" t="s">
        <v>13</v>
      </c>
      <c r="C194" s="131" t="s">
        <v>187</v>
      </c>
      <c r="D194" s="131" t="s">
        <v>15</v>
      </c>
      <c r="E194" s="131" t="s">
        <v>16</v>
      </c>
      <c r="F194" s="131" t="s">
        <v>16</v>
      </c>
      <c r="G194" s="175">
        <f>G195+G198+G201</f>
        <v>225632</v>
      </c>
      <c r="H194" s="4"/>
      <c r="I194" s="4"/>
      <c r="J194" s="4"/>
      <c r="K194" s="4"/>
      <c r="L194" s="4"/>
      <c r="M194" s="4"/>
      <c r="N194" s="4"/>
    </row>
    <row r="195" spans="1:14" ht="36">
      <c r="A195" s="188" t="s">
        <v>190</v>
      </c>
      <c r="B195" s="154" t="s">
        <v>13</v>
      </c>
      <c r="C195" s="154" t="s">
        <v>187</v>
      </c>
      <c r="D195" s="154" t="s">
        <v>191</v>
      </c>
      <c r="E195" s="154" t="s">
        <v>16</v>
      </c>
      <c r="F195" s="154" t="s">
        <v>16</v>
      </c>
      <c r="G195" s="185">
        <f>G196</f>
        <v>28000</v>
      </c>
      <c r="H195" s="4"/>
      <c r="I195" s="4"/>
      <c r="J195" s="4"/>
      <c r="K195" s="4"/>
      <c r="L195" s="4"/>
      <c r="M195" s="4"/>
      <c r="N195" s="4"/>
    </row>
    <row r="196" spans="1:14" ht="18" outlineLevel="1">
      <c r="A196" s="191" t="s">
        <v>192</v>
      </c>
      <c r="B196" s="131" t="s">
        <v>13</v>
      </c>
      <c r="C196" s="131" t="s">
        <v>187</v>
      </c>
      <c r="D196" s="131" t="s">
        <v>191</v>
      </c>
      <c r="E196" s="131" t="s">
        <v>193</v>
      </c>
      <c r="F196" s="131" t="s">
        <v>16</v>
      </c>
      <c r="G196" s="175">
        <f>G197</f>
        <v>28000</v>
      </c>
      <c r="H196" s="4"/>
      <c r="I196" s="4"/>
      <c r="J196" s="4"/>
      <c r="K196" s="4"/>
      <c r="L196" s="4"/>
      <c r="M196" s="4"/>
      <c r="N196" s="4"/>
    </row>
    <row r="197" spans="1:14" ht="37.5" hidden="1" outlineLevel="1">
      <c r="A197" s="179" t="s">
        <v>194</v>
      </c>
      <c r="B197" s="134" t="s">
        <v>13</v>
      </c>
      <c r="C197" s="134" t="s">
        <v>187</v>
      </c>
      <c r="D197" s="134" t="s">
        <v>191</v>
      </c>
      <c r="E197" s="134" t="s">
        <v>193</v>
      </c>
      <c r="F197" s="134" t="s">
        <v>195</v>
      </c>
      <c r="G197" s="187">
        <v>28000</v>
      </c>
      <c r="H197" s="4"/>
      <c r="I197" s="4"/>
      <c r="J197" s="4"/>
      <c r="K197" s="4"/>
      <c r="L197" s="4"/>
      <c r="M197" s="4"/>
      <c r="N197" s="4"/>
    </row>
    <row r="198" spans="1:14" ht="36" collapsed="1">
      <c r="A198" s="188" t="s">
        <v>196</v>
      </c>
      <c r="B198" s="154" t="s">
        <v>13</v>
      </c>
      <c r="C198" s="154" t="s">
        <v>187</v>
      </c>
      <c r="D198" s="154" t="s">
        <v>197</v>
      </c>
      <c r="E198" s="154" t="s">
        <v>16</v>
      </c>
      <c r="F198" s="154" t="s">
        <v>16</v>
      </c>
      <c r="G198" s="185">
        <f>G199</f>
        <v>97632</v>
      </c>
      <c r="H198" s="4"/>
      <c r="I198" s="4"/>
      <c r="J198" s="4"/>
      <c r="K198" s="4"/>
      <c r="L198" s="4"/>
      <c r="M198" s="4"/>
      <c r="N198" s="4"/>
    </row>
    <row r="199" spans="1:14" ht="72" outlineLevel="1">
      <c r="A199" s="191" t="s">
        <v>198</v>
      </c>
      <c r="B199" s="131" t="s">
        <v>13</v>
      </c>
      <c r="C199" s="131" t="s">
        <v>187</v>
      </c>
      <c r="D199" s="131" t="s">
        <v>197</v>
      </c>
      <c r="E199" s="131" t="s">
        <v>199</v>
      </c>
      <c r="F199" s="131" t="s">
        <v>16</v>
      </c>
      <c r="G199" s="175">
        <f>G200</f>
        <v>97632</v>
      </c>
      <c r="H199" s="4"/>
      <c r="I199" s="4"/>
      <c r="J199" s="4"/>
      <c r="K199" s="4"/>
      <c r="L199" s="4"/>
      <c r="M199" s="4"/>
      <c r="N199" s="4"/>
    </row>
    <row r="200" spans="1:14" ht="75" hidden="1" outlineLevel="1">
      <c r="A200" s="179" t="s">
        <v>200</v>
      </c>
      <c r="B200" s="134" t="s">
        <v>13</v>
      </c>
      <c r="C200" s="134" t="s">
        <v>187</v>
      </c>
      <c r="D200" s="134" t="s">
        <v>197</v>
      </c>
      <c r="E200" s="134" t="s">
        <v>199</v>
      </c>
      <c r="F200" s="134" t="s">
        <v>201</v>
      </c>
      <c r="G200" s="187">
        <v>97632</v>
      </c>
      <c r="H200" s="4"/>
      <c r="I200" s="4"/>
      <c r="J200" s="4"/>
      <c r="K200" s="4"/>
      <c r="L200" s="4"/>
      <c r="M200" s="4"/>
      <c r="N200" s="4"/>
    </row>
    <row r="201" spans="1:14" ht="72" collapsed="1">
      <c r="A201" s="188" t="s">
        <v>202</v>
      </c>
      <c r="B201" s="154" t="s">
        <v>13</v>
      </c>
      <c r="C201" s="154" t="s">
        <v>187</v>
      </c>
      <c r="D201" s="154" t="s">
        <v>203</v>
      </c>
      <c r="E201" s="154" t="s">
        <v>16</v>
      </c>
      <c r="F201" s="154" t="s">
        <v>16</v>
      </c>
      <c r="G201" s="185">
        <f>G202</f>
        <v>100000</v>
      </c>
      <c r="H201" s="4"/>
      <c r="I201" s="4"/>
      <c r="J201" s="4"/>
      <c r="K201" s="4"/>
      <c r="L201" s="4"/>
      <c r="M201" s="4"/>
      <c r="N201" s="4"/>
    </row>
    <row r="202" spans="1:14" ht="36" outlineLevel="1">
      <c r="A202" s="191" t="s">
        <v>182</v>
      </c>
      <c r="B202" s="131" t="s">
        <v>13</v>
      </c>
      <c r="C202" s="131" t="s">
        <v>187</v>
      </c>
      <c r="D202" s="131" t="s">
        <v>203</v>
      </c>
      <c r="E202" s="131" t="s">
        <v>183</v>
      </c>
      <c r="F202" s="131" t="s">
        <v>16</v>
      </c>
      <c r="G202" s="175">
        <f>G203</f>
        <v>100000</v>
      </c>
      <c r="H202" s="4"/>
      <c r="I202" s="4"/>
      <c r="J202" s="4"/>
      <c r="K202" s="4"/>
      <c r="L202" s="4"/>
      <c r="M202" s="4"/>
      <c r="N202" s="4"/>
    </row>
    <row r="203" spans="1:14" ht="56.25" hidden="1" outlineLevel="1">
      <c r="A203" s="179" t="s">
        <v>184</v>
      </c>
      <c r="B203" s="134" t="s">
        <v>13</v>
      </c>
      <c r="C203" s="134" t="s">
        <v>187</v>
      </c>
      <c r="D203" s="134" t="s">
        <v>203</v>
      </c>
      <c r="E203" s="134" t="s">
        <v>183</v>
      </c>
      <c r="F203" s="134" t="s">
        <v>185</v>
      </c>
      <c r="G203" s="187">
        <v>100000</v>
      </c>
      <c r="H203" s="4"/>
      <c r="I203" s="4"/>
      <c r="J203" s="4"/>
      <c r="K203" s="4"/>
      <c r="L203" s="4"/>
      <c r="M203" s="4"/>
      <c r="N203" s="4"/>
    </row>
    <row r="204" spans="1:14" ht="18" collapsed="1">
      <c r="A204" s="189" t="s">
        <v>204</v>
      </c>
      <c r="B204" s="125" t="s">
        <v>13</v>
      </c>
      <c r="C204" s="125" t="s">
        <v>205</v>
      </c>
      <c r="D204" s="125"/>
      <c r="E204" s="125"/>
      <c r="F204" s="125"/>
      <c r="G204" s="126">
        <f>G205</f>
        <v>5000</v>
      </c>
      <c r="H204" s="4"/>
      <c r="I204" s="4"/>
      <c r="J204" s="4"/>
      <c r="K204" s="4"/>
      <c r="L204" s="4"/>
      <c r="M204" s="4"/>
      <c r="N204" s="4"/>
    </row>
    <row r="205" spans="1:14" ht="54">
      <c r="A205" s="191" t="s">
        <v>206</v>
      </c>
      <c r="B205" s="131" t="s">
        <v>13</v>
      </c>
      <c r="C205" s="131" t="s">
        <v>205</v>
      </c>
      <c r="D205" s="131" t="s">
        <v>15</v>
      </c>
      <c r="E205" s="131" t="s">
        <v>16</v>
      </c>
      <c r="F205" s="131" t="s">
        <v>16</v>
      </c>
      <c r="G205" s="175">
        <v>5000</v>
      </c>
      <c r="H205" s="4"/>
      <c r="I205" s="4"/>
      <c r="J205" s="4"/>
      <c r="K205" s="4"/>
      <c r="L205" s="4"/>
      <c r="M205" s="4"/>
      <c r="N205" s="4"/>
    </row>
    <row r="206" spans="1:14" ht="144">
      <c r="A206" s="191" t="s">
        <v>207</v>
      </c>
      <c r="B206" s="131" t="s">
        <v>13</v>
      </c>
      <c r="C206" s="131" t="s">
        <v>205</v>
      </c>
      <c r="D206" s="131" t="s">
        <v>15</v>
      </c>
      <c r="E206" s="131" t="s">
        <v>16</v>
      </c>
      <c r="F206" s="131" t="s">
        <v>16</v>
      </c>
      <c r="G206" s="175">
        <v>5000</v>
      </c>
      <c r="H206" s="4"/>
      <c r="I206" s="4"/>
      <c r="J206" s="4"/>
      <c r="K206" s="4"/>
      <c r="L206" s="4"/>
      <c r="M206" s="4"/>
      <c r="N206" s="4"/>
    </row>
    <row r="207" spans="1:14" ht="54" outlineLevel="1">
      <c r="A207" s="188" t="s">
        <v>208</v>
      </c>
      <c r="B207" s="154" t="s">
        <v>13</v>
      </c>
      <c r="C207" s="154" t="s">
        <v>205</v>
      </c>
      <c r="D207" s="154" t="s">
        <v>209</v>
      </c>
      <c r="E207" s="154" t="s">
        <v>16</v>
      </c>
      <c r="F207" s="154" t="s">
        <v>16</v>
      </c>
      <c r="G207" s="185">
        <v>5000</v>
      </c>
      <c r="H207" s="4"/>
      <c r="I207" s="4"/>
      <c r="J207" s="4"/>
      <c r="K207" s="4"/>
      <c r="L207" s="4"/>
      <c r="M207" s="4"/>
      <c r="N207" s="4"/>
    </row>
    <row r="208" spans="1:14" ht="36" outlineLevel="1">
      <c r="A208" s="191" t="s">
        <v>182</v>
      </c>
      <c r="B208" s="131" t="s">
        <v>13</v>
      </c>
      <c r="C208" s="131" t="s">
        <v>205</v>
      </c>
      <c r="D208" s="131" t="s">
        <v>209</v>
      </c>
      <c r="E208" s="131" t="s">
        <v>183</v>
      </c>
      <c r="F208" s="131" t="s">
        <v>16</v>
      </c>
      <c r="G208" s="175">
        <v>5000</v>
      </c>
      <c r="H208" s="4"/>
      <c r="I208" s="4"/>
      <c r="J208" s="4"/>
      <c r="K208" s="4"/>
      <c r="L208" s="4"/>
      <c r="M208" s="4"/>
      <c r="N208" s="4"/>
    </row>
    <row r="209" spans="1:14" ht="56.25" hidden="1" outlineLevel="1">
      <c r="A209" s="179" t="s">
        <v>184</v>
      </c>
      <c r="B209" s="134" t="s">
        <v>13</v>
      </c>
      <c r="C209" s="134" t="s">
        <v>205</v>
      </c>
      <c r="D209" s="134" t="s">
        <v>209</v>
      </c>
      <c r="E209" s="134" t="s">
        <v>183</v>
      </c>
      <c r="F209" s="134" t="s">
        <v>185</v>
      </c>
      <c r="G209" s="187">
        <v>5000</v>
      </c>
      <c r="H209" s="4"/>
      <c r="I209" s="4"/>
      <c r="J209" s="4"/>
      <c r="K209" s="4"/>
      <c r="L209" s="4"/>
      <c r="M209" s="4"/>
      <c r="N209" s="4"/>
    </row>
    <row r="210" spans="1:14" ht="90" collapsed="1">
      <c r="A210" s="189" t="s">
        <v>210</v>
      </c>
      <c r="B210" s="125" t="s">
        <v>13</v>
      </c>
      <c r="C210" s="125" t="s">
        <v>211</v>
      </c>
      <c r="D210" s="125"/>
      <c r="E210" s="125"/>
      <c r="F210" s="125"/>
      <c r="G210" s="126">
        <f t="shared" ref="G210:G214" si="1">G211</f>
        <v>2300000</v>
      </c>
      <c r="H210" s="82"/>
      <c r="I210" s="82"/>
      <c r="J210" s="82"/>
      <c r="K210" s="82"/>
      <c r="L210" s="83"/>
      <c r="M210" s="4"/>
      <c r="N210" s="4"/>
    </row>
    <row r="211" spans="1:14" ht="90">
      <c r="A211" s="191" t="s">
        <v>23</v>
      </c>
      <c r="B211" s="131" t="s">
        <v>13</v>
      </c>
      <c r="C211" s="131" t="s">
        <v>211</v>
      </c>
      <c r="D211" s="131" t="s">
        <v>15</v>
      </c>
      <c r="E211" s="131" t="s">
        <v>16</v>
      </c>
      <c r="F211" s="131" t="s">
        <v>16</v>
      </c>
      <c r="G211" s="175">
        <f t="shared" si="1"/>
        <v>2300000</v>
      </c>
      <c r="H211" s="84"/>
      <c r="I211" s="84"/>
      <c r="J211" s="84"/>
      <c r="K211" s="84"/>
      <c r="L211" s="85"/>
      <c r="M211" s="4"/>
      <c r="N211" s="4"/>
    </row>
    <row r="212" spans="1:14" ht="90">
      <c r="A212" s="191" t="s">
        <v>212</v>
      </c>
      <c r="B212" s="131" t="s">
        <v>13</v>
      </c>
      <c r="C212" s="131" t="s">
        <v>211</v>
      </c>
      <c r="D212" s="131" t="s">
        <v>15</v>
      </c>
      <c r="E212" s="131" t="s">
        <v>16</v>
      </c>
      <c r="F212" s="131" t="s">
        <v>16</v>
      </c>
      <c r="G212" s="175">
        <f t="shared" si="1"/>
        <v>2300000</v>
      </c>
      <c r="H212" s="84"/>
      <c r="I212" s="84"/>
      <c r="J212" s="84"/>
      <c r="K212" s="84"/>
      <c r="L212" s="85"/>
      <c r="M212" s="4"/>
      <c r="N212" s="4"/>
    </row>
    <row r="213" spans="1:14" ht="90">
      <c r="A213" s="188" t="s">
        <v>213</v>
      </c>
      <c r="B213" s="154" t="s">
        <v>13</v>
      </c>
      <c r="C213" s="154" t="s">
        <v>211</v>
      </c>
      <c r="D213" s="154" t="s">
        <v>214</v>
      </c>
      <c r="E213" s="154" t="s">
        <v>16</v>
      </c>
      <c r="F213" s="154" t="s">
        <v>16</v>
      </c>
      <c r="G213" s="185">
        <f t="shared" si="1"/>
        <v>2300000</v>
      </c>
      <c r="H213" s="84"/>
      <c r="I213" s="84"/>
      <c r="J213" s="84"/>
      <c r="K213" s="84"/>
      <c r="L213" s="85"/>
      <c r="M213" s="4"/>
      <c r="N213" s="4"/>
    </row>
    <row r="214" spans="1:14" ht="36">
      <c r="A214" s="191" t="s">
        <v>182</v>
      </c>
      <c r="B214" s="131" t="s">
        <v>13</v>
      </c>
      <c r="C214" s="131" t="s">
        <v>211</v>
      </c>
      <c r="D214" s="131" t="s">
        <v>214</v>
      </c>
      <c r="E214" s="131" t="s">
        <v>183</v>
      </c>
      <c r="F214" s="131" t="s">
        <v>16</v>
      </c>
      <c r="G214" s="175">
        <f t="shared" si="1"/>
        <v>2300000</v>
      </c>
      <c r="H214" s="84"/>
      <c r="I214" s="84"/>
      <c r="J214" s="84"/>
      <c r="K214" s="84"/>
      <c r="L214" s="85"/>
      <c r="M214" s="4"/>
      <c r="N214" s="4"/>
    </row>
    <row r="215" spans="1:14" ht="24" hidden="1">
      <c r="A215" s="115" t="s">
        <v>184</v>
      </c>
      <c r="B215" s="116" t="s">
        <v>13</v>
      </c>
      <c r="C215" s="116" t="s">
        <v>211</v>
      </c>
      <c r="D215" s="116" t="s">
        <v>214</v>
      </c>
      <c r="E215" s="116" t="s">
        <v>183</v>
      </c>
      <c r="F215" s="116" t="s">
        <v>185</v>
      </c>
      <c r="G215" s="203">
        <v>2300000</v>
      </c>
      <c r="H215" s="84"/>
      <c r="I215" s="84"/>
      <c r="J215" s="84"/>
      <c r="K215" s="84"/>
      <c r="L215" s="85"/>
      <c r="M215" s="4"/>
      <c r="N215" s="4"/>
    </row>
  </sheetData>
  <mergeCells count="12">
    <mergeCell ref="F6:F7"/>
    <mergeCell ref="G6:G7"/>
    <mergeCell ref="A6:A7"/>
    <mergeCell ref="B6:B7"/>
    <mergeCell ref="C6:C7"/>
    <mergeCell ref="D6:D7"/>
    <mergeCell ref="E6:E7"/>
    <mergeCell ref="D1:G1"/>
    <mergeCell ref="D2:G2"/>
    <mergeCell ref="D3:G3"/>
    <mergeCell ref="D4:G4"/>
    <mergeCell ref="A5:G5"/>
  </mergeCells>
  <pageMargins left="0.78740157480314998" right="0.511811023622047" top="0.24" bottom="0.27" header="0.118110236220472" footer="0.118110236220472"/>
  <pageSetup paperSize="9" scale="50" fitToHeight="8" orientation="portrait" horizontalDpi="180" verticalDpi="18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5"/>
  <sheetViews>
    <sheetView topLeftCell="A4" zoomScale="80" zoomScaleNormal="80" workbookViewId="0">
      <selection activeCell="A5" sqref="A5:G5"/>
    </sheetView>
  </sheetViews>
  <sheetFormatPr defaultColWidth="8.85546875" defaultRowHeight="15.75" outlineLevelRow="1"/>
  <cols>
    <col min="1" max="1" width="53.7109375" style="4" customWidth="1"/>
    <col min="2" max="2" width="8.28515625" style="4" customWidth="1"/>
    <col min="3" max="3" width="7" style="4" customWidth="1"/>
    <col min="4" max="4" width="18.140625" style="4" customWidth="1"/>
    <col min="5" max="5" width="10.140625" style="4" customWidth="1"/>
    <col min="6" max="6" width="4.7109375" style="4" hidden="1" customWidth="1"/>
    <col min="7" max="7" width="21" style="5" customWidth="1"/>
    <col min="8" max="8" width="18.140625" customWidth="1"/>
    <col min="10" max="10" width="11.28515625" customWidth="1"/>
  </cols>
  <sheetData>
    <row r="1" spans="1:11" s="1" customFormat="1" ht="15.6" customHeight="1">
      <c r="A1" s="120"/>
      <c r="B1" s="120"/>
      <c r="C1" s="120"/>
      <c r="D1" s="376" t="s">
        <v>277</v>
      </c>
      <c r="E1" s="376"/>
      <c r="F1" s="376"/>
      <c r="G1" s="376"/>
    </row>
    <row r="2" spans="1:11" s="1" customFormat="1" ht="15.6" customHeight="1">
      <c r="A2" s="120"/>
      <c r="B2" s="120"/>
      <c r="C2" s="120"/>
      <c r="D2" s="377" t="s">
        <v>1</v>
      </c>
      <c r="E2" s="377"/>
      <c r="F2" s="377"/>
      <c r="G2" s="377"/>
    </row>
    <row r="3" spans="1:11" s="1" customFormat="1" ht="14.45" customHeight="1">
      <c r="A3" s="120"/>
      <c r="B3" s="120"/>
      <c r="C3" s="120"/>
      <c r="D3" s="376" t="s">
        <v>2</v>
      </c>
      <c r="E3" s="376"/>
      <c r="F3" s="376"/>
      <c r="G3" s="376"/>
    </row>
    <row r="4" spans="1:11" s="1" customFormat="1" ht="23.45" customHeight="1">
      <c r="A4" s="120"/>
      <c r="B4" s="120"/>
      <c r="C4" s="120"/>
      <c r="D4" s="376" t="s">
        <v>3</v>
      </c>
      <c r="E4" s="376"/>
      <c r="F4" s="376"/>
      <c r="G4" s="376"/>
    </row>
    <row r="5" spans="1:11" ht="87" customHeight="1">
      <c r="A5" s="378" t="s">
        <v>278</v>
      </c>
      <c r="B5" s="378"/>
      <c r="C5" s="378"/>
      <c r="D5" s="378"/>
      <c r="E5" s="378"/>
      <c r="F5" s="378"/>
      <c r="G5" s="378"/>
    </row>
    <row r="6" spans="1:11" ht="14.45" customHeight="1">
      <c r="A6" s="392" t="s">
        <v>5</v>
      </c>
      <c r="B6" s="390" t="s">
        <v>6</v>
      </c>
      <c r="C6" s="390" t="s">
        <v>7</v>
      </c>
      <c r="D6" s="390" t="s">
        <v>8</v>
      </c>
      <c r="E6" s="390" t="s">
        <v>9</v>
      </c>
      <c r="F6" s="390" t="s">
        <v>10</v>
      </c>
      <c r="G6" s="390" t="s">
        <v>11</v>
      </c>
    </row>
    <row r="7" spans="1:11" ht="39" customHeight="1">
      <c r="A7" s="393"/>
      <c r="B7" s="391"/>
      <c r="C7" s="391"/>
      <c r="D7" s="391"/>
      <c r="E7" s="391"/>
      <c r="F7" s="391"/>
      <c r="G7" s="390"/>
    </row>
    <row r="8" spans="1:11" ht="56.25" customHeight="1">
      <c r="A8" s="121" t="s">
        <v>12</v>
      </c>
      <c r="B8" s="122" t="s">
        <v>13</v>
      </c>
      <c r="C8" s="122" t="s">
        <v>14</v>
      </c>
      <c r="D8" s="122" t="s">
        <v>15</v>
      </c>
      <c r="E8" s="122" t="s">
        <v>16</v>
      </c>
      <c r="F8" s="122" t="s">
        <v>16</v>
      </c>
      <c r="G8" s="123">
        <f>G10+G16+G51+G57+G69+G84+G113+G178+G186+G192+G204+G210+G97</f>
        <v>16650528</v>
      </c>
      <c r="H8" s="4"/>
      <c r="I8" s="4"/>
      <c r="J8" s="110"/>
      <c r="K8" s="4"/>
    </row>
    <row r="9" spans="1:11" ht="18">
      <c r="A9" s="124" t="s">
        <v>17</v>
      </c>
      <c r="B9" s="125" t="s">
        <v>13</v>
      </c>
      <c r="C9" s="125" t="s">
        <v>18</v>
      </c>
      <c r="D9" s="125"/>
      <c r="E9" s="125"/>
      <c r="F9" s="125"/>
      <c r="G9" s="126">
        <f>G10+G16+G51+G57</f>
        <v>4988498</v>
      </c>
      <c r="H9" s="4"/>
      <c r="I9" s="4"/>
      <c r="J9" s="4"/>
      <c r="K9" s="4"/>
    </row>
    <row r="10" spans="1:11" ht="108">
      <c r="A10" s="127" t="s">
        <v>19</v>
      </c>
      <c r="B10" s="128" t="s">
        <v>13</v>
      </c>
      <c r="C10" s="128" t="s">
        <v>20</v>
      </c>
      <c r="D10" s="128" t="s">
        <v>15</v>
      </c>
      <c r="E10" s="128" t="s">
        <v>16</v>
      </c>
      <c r="F10" s="128" t="s">
        <v>16</v>
      </c>
      <c r="G10" s="129">
        <f>G11</f>
        <v>146400</v>
      </c>
      <c r="H10" s="4"/>
      <c r="I10" s="4"/>
      <c r="J10" s="4"/>
      <c r="K10" s="4"/>
    </row>
    <row r="11" spans="1:11" ht="36">
      <c r="A11" s="130" t="s">
        <v>21</v>
      </c>
      <c r="B11" s="131" t="s">
        <v>13</v>
      </c>
      <c r="C11" s="131" t="s">
        <v>20</v>
      </c>
      <c r="D11" s="131" t="s">
        <v>22</v>
      </c>
      <c r="E11" s="131" t="s">
        <v>16</v>
      </c>
      <c r="F11" s="131" t="s">
        <v>16</v>
      </c>
      <c r="G11" s="132">
        <f>G12</f>
        <v>146400</v>
      </c>
      <c r="H11" s="4"/>
      <c r="I11" s="4"/>
      <c r="J11" s="4"/>
      <c r="K11" s="4"/>
    </row>
    <row r="12" spans="1:11" ht="90">
      <c r="A12" s="130" t="s">
        <v>23</v>
      </c>
      <c r="B12" s="131" t="s">
        <v>13</v>
      </c>
      <c r="C12" s="131" t="s">
        <v>20</v>
      </c>
      <c r="D12" s="131" t="s">
        <v>22</v>
      </c>
      <c r="E12" s="131" t="s">
        <v>16</v>
      </c>
      <c r="F12" s="131" t="s">
        <v>16</v>
      </c>
      <c r="G12" s="132">
        <f>G13</f>
        <v>146400</v>
      </c>
      <c r="H12" s="4"/>
      <c r="I12" s="4"/>
      <c r="J12" s="4"/>
      <c r="K12" s="4"/>
    </row>
    <row r="13" spans="1:11" ht="90">
      <c r="A13" s="130" t="s">
        <v>24</v>
      </c>
      <c r="B13" s="131" t="s">
        <v>13</v>
      </c>
      <c r="C13" s="131" t="s">
        <v>20</v>
      </c>
      <c r="D13" s="131" t="s">
        <v>22</v>
      </c>
      <c r="E13" s="131" t="s">
        <v>16</v>
      </c>
      <c r="F13" s="131" t="s">
        <v>16</v>
      </c>
      <c r="G13" s="132">
        <f>G14</f>
        <v>146400</v>
      </c>
      <c r="H13" s="4"/>
      <c r="I13" s="4"/>
      <c r="J13" s="4"/>
      <c r="K13" s="4"/>
    </row>
    <row r="14" spans="1:11" ht="90">
      <c r="A14" s="130" t="s">
        <v>25</v>
      </c>
      <c r="B14" s="131" t="s">
        <v>13</v>
      </c>
      <c r="C14" s="131" t="s">
        <v>20</v>
      </c>
      <c r="D14" s="131" t="s">
        <v>22</v>
      </c>
      <c r="E14" s="131" t="s">
        <v>26</v>
      </c>
      <c r="F14" s="131" t="s">
        <v>16</v>
      </c>
      <c r="G14" s="132">
        <f>G15</f>
        <v>146400</v>
      </c>
      <c r="H14" s="4"/>
      <c r="I14" s="4"/>
      <c r="J14" s="4"/>
      <c r="K14" s="4"/>
    </row>
    <row r="15" spans="1:11" ht="19.899999999999999" customHeight="1">
      <c r="A15" s="133" t="s">
        <v>27</v>
      </c>
      <c r="B15" s="134" t="s">
        <v>13</v>
      </c>
      <c r="C15" s="134" t="s">
        <v>20</v>
      </c>
      <c r="D15" s="134" t="s">
        <v>22</v>
      </c>
      <c r="E15" s="134" t="s">
        <v>26</v>
      </c>
      <c r="F15" s="134" t="s">
        <v>28</v>
      </c>
      <c r="G15" s="135">
        <v>146400</v>
      </c>
      <c r="H15" s="4"/>
      <c r="I15" s="4"/>
      <c r="J15" s="4"/>
      <c r="K15" s="4"/>
    </row>
    <row r="16" spans="1:11" ht="126">
      <c r="A16" s="127" t="s">
        <v>29</v>
      </c>
      <c r="B16" s="128" t="s">
        <v>13</v>
      </c>
      <c r="C16" s="128" t="s">
        <v>30</v>
      </c>
      <c r="D16" s="128" t="s">
        <v>15</v>
      </c>
      <c r="E16" s="128" t="s">
        <v>16</v>
      </c>
      <c r="F16" s="128" t="s">
        <v>16</v>
      </c>
      <c r="G16" s="136">
        <f>G17</f>
        <v>4092098</v>
      </c>
      <c r="H16" s="4"/>
      <c r="I16" s="4"/>
      <c r="J16" s="4"/>
      <c r="K16" s="4"/>
    </row>
    <row r="17" spans="1:11" ht="90">
      <c r="A17" s="130" t="s">
        <v>23</v>
      </c>
      <c r="B17" s="137" t="s">
        <v>13</v>
      </c>
      <c r="C17" s="137" t="s">
        <v>30</v>
      </c>
      <c r="D17" s="137" t="s">
        <v>15</v>
      </c>
      <c r="E17" s="137" t="s">
        <v>16</v>
      </c>
      <c r="F17" s="137" t="s">
        <v>16</v>
      </c>
      <c r="G17" s="138">
        <f>G18</f>
        <v>4092098</v>
      </c>
      <c r="H17" s="4"/>
      <c r="I17" s="4"/>
      <c r="J17" s="4"/>
      <c r="K17" s="4"/>
    </row>
    <row r="18" spans="1:11" ht="90">
      <c r="A18" s="130" t="s">
        <v>31</v>
      </c>
      <c r="B18" s="137" t="s">
        <v>13</v>
      </c>
      <c r="C18" s="137" t="s">
        <v>30</v>
      </c>
      <c r="D18" s="137" t="s">
        <v>15</v>
      </c>
      <c r="E18" s="137" t="s">
        <v>16</v>
      </c>
      <c r="F18" s="137" t="s">
        <v>16</v>
      </c>
      <c r="G18" s="138">
        <f>G19+G44</f>
        <v>4092098</v>
      </c>
      <c r="H18" s="4"/>
      <c r="I18" s="4"/>
      <c r="J18" s="4"/>
      <c r="K18" s="4"/>
    </row>
    <row r="19" spans="1:11" ht="18.75">
      <c r="A19" s="139" t="s">
        <v>32</v>
      </c>
      <c r="B19" s="137" t="s">
        <v>13</v>
      </c>
      <c r="C19" s="137" t="s">
        <v>30</v>
      </c>
      <c r="D19" s="137" t="s">
        <v>33</v>
      </c>
      <c r="E19" s="137" t="s">
        <v>16</v>
      </c>
      <c r="F19" s="137" t="s">
        <v>16</v>
      </c>
      <c r="G19" s="123">
        <f>G20+G26+G38</f>
        <v>3570711</v>
      </c>
      <c r="H19" s="4"/>
      <c r="I19" s="4"/>
      <c r="J19" s="4"/>
      <c r="K19" s="4"/>
    </row>
    <row r="20" spans="1:11" ht="150">
      <c r="A20" s="139" t="s">
        <v>34</v>
      </c>
      <c r="B20" s="140" t="s">
        <v>13</v>
      </c>
      <c r="C20" s="140" t="s">
        <v>30</v>
      </c>
      <c r="D20" s="140" t="s">
        <v>33</v>
      </c>
      <c r="E20" s="140" t="s">
        <v>35</v>
      </c>
      <c r="F20" s="141">
        <v>0</v>
      </c>
      <c r="G20" s="142">
        <f>G21</f>
        <v>2173699</v>
      </c>
      <c r="H20" s="110"/>
      <c r="I20" s="4"/>
      <c r="J20" s="4"/>
      <c r="K20" s="4"/>
    </row>
    <row r="21" spans="1:11" ht="54">
      <c r="A21" s="130" t="s">
        <v>36</v>
      </c>
      <c r="B21" s="137" t="s">
        <v>13</v>
      </c>
      <c r="C21" s="137" t="s">
        <v>30</v>
      </c>
      <c r="D21" s="137" t="s">
        <v>33</v>
      </c>
      <c r="E21" s="137" t="s">
        <v>37</v>
      </c>
      <c r="F21" s="138">
        <v>0</v>
      </c>
      <c r="G21" s="143">
        <f>G22+G25</f>
        <v>2173699</v>
      </c>
      <c r="H21" s="4"/>
      <c r="I21" s="4"/>
      <c r="J21" s="4"/>
      <c r="K21" s="4"/>
    </row>
    <row r="22" spans="1:11" ht="54">
      <c r="A22" s="130" t="s">
        <v>38</v>
      </c>
      <c r="B22" s="137" t="s">
        <v>13</v>
      </c>
      <c r="C22" s="137" t="s">
        <v>30</v>
      </c>
      <c r="D22" s="137" t="s">
        <v>33</v>
      </c>
      <c r="E22" s="137" t="s">
        <v>39</v>
      </c>
      <c r="F22" s="137" t="s">
        <v>16</v>
      </c>
      <c r="G22" s="143">
        <v>1669508</v>
      </c>
      <c r="H22" s="4"/>
      <c r="I22" s="4"/>
      <c r="J22" s="4"/>
      <c r="K22" s="4"/>
    </row>
    <row r="23" spans="1:11" ht="18.75">
      <c r="A23" s="133" t="s">
        <v>40</v>
      </c>
      <c r="B23" s="144" t="s">
        <v>13</v>
      </c>
      <c r="C23" s="144" t="s">
        <v>30</v>
      </c>
      <c r="D23" s="144" t="s">
        <v>33</v>
      </c>
      <c r="E23" s="144" t="s">
        <v>39</v>
      </c>
      <c r="F23" s="144" t="s">
        <v>41</v>
      </c>
      <c r="G23" s="145">
        <v>1669508</v>
      </c>
      <c r="H23" s="4"/>
      <c r="I23" s="4"/>
      <c r="J23" s="4"/>
      <c r="K23" s="4"/>
    </row>
    <row r="24" spans="1:11" ht="90">
      <c r="A24" s="130" t="s">
        <v>42</v>
      </c>
      <c r="B24" s="137" t="s">
        <v>13</v>
      </c>
      <c r="C24" s="137" t="s">
        <v>30</v>
      </c>
      <c r="D24" s="137" t="s">
        <v>33</v>
      </c>
      <c r="E24" s="137" t="s">
        <v>43</v>
      </c>
      <c r="F24" s="137" t="s">
        <v>16</v>
      </c>
      <c r="G24" s="143">
        <f>G25</f>
        <v>504191</v>
      </c>
      <c r="H24" s="4"/>
      <c r="I24" s="4"/>
      <c r="J24" s="4"/>
      <c r="K24" s="4"/>
    </row>
    <row r="25" spans="1:11" ht="37.5">
      <c r="A25" s="133" t="s">
        <v>44</v>
      </c>
      <c r="B25" s="144" t="s">
        <v>13</v>
      </c>
      <c r="C25" s="144" t="s">
        <v>30</v>
      </c>
      <c r="D25" s="144" t="s">
        <v>33</v>
      </c>
      <c r="E25" s="144" t="s">
        <v>43</v>
      </c>
      <c r="F25" s="144" t="s">
        <v>45</v>
      </c>
      <c r="G25" s="145">
        <v>504191</v>
      </c>
      <c r="H25" s="4"/>
      <c r="I25" s="4"/>
      <c r="J25" s="4"/>
      <c r="K25" s="4"/>
    </row>
    <row r="26" spans="1:11" ht="25.15" customHeight="1">
      <c r="A26" s="139" t="s">
        <v>46</v>
      </c>
      <c r="B26" s="140" t="s">
        <v>13</v>
      </c>
      <c r="C26" s="140" t="s">
        <v>30</v>
      </c>
      <c r="D26" s="140" t="s">
        <v>33</v>
      </c>
      <c r="E26" s="140" t="s">
        <v>47</v>
      </c>
      <c r="F26" s="140" t="s">
        <v>16</v>
      </c>
      <c r="G26" s="146">
        <f>G27</f>
        <v>1387012</v>
      </c>
      <c r="H26" s="4"/>
      <c r="I26" s="4"/>
      <c r="J26" s="4"/>
      <c r="K26" s="4"/>
    </row>
    <row r="27" spans="1:11" ht="25.15" customHeight="1">
      <c r="A27" s="130" t="s">
        <v>48</v>
      </c>
      <c r="B27" s="137" t="s">
        <v>13</v>
      </c>
      <c r="C27" s="137" t="s">
        <v>30</v>
      </c>
      <c r="D27" s="137" t="s">
        <v>33</v>
      </c>
      <c r="E27" s="137" t="s">
        <v>49</v>
      </c>
      <c r="F27" s="137" t="s">
        <v>16</v>
      </c>
      <c r="G27" s="147">
        <f>G28+G30</f>
        <v>1387012</v>
      </c>
      <c r="H27" s="4"/>
      <c r="I27" s="4"/>
      <c r="J27" s="4"/>
      <c r="K27" s="4"/>
    </row>
    <row r="28" spans="1:11" ht="54">
      <c r="A28" s="130" t="s">
        <v>50</v>
      </c>
      <c r="B28" s="137" t="s">
        <v>13</v>
      </c>
      <c r="C28" s="137" t="s">
        <v>30</v>
      </c>
      <c r="D28" s="137" t="s">
        <v>33</v>
      </c>
      <c r="E28" s="137" t="s">
        <v>51</v>
      </c>
      <c r="F28" s="137" t="s">
        <v>16</v>
      </c>
      <c r="G28" s="143">
        <f>G29</f>
        <v>34850</v>
      </c>
      <c r="H28" s="4"/>
      <c r="I28" s="4"/>
      <c r="J28" s="4"/>
      <c r="K28" s="4"/>
    </row>
    <row r="29" spans="1:11" ht="18.75">
      <c r="A29" s="133" t="s">
        <v>52</v>
      </c>
      <c r="B29" s="144" t="s">
        <v>13</v>
      </c>
      <c r="C29" s="144" t="s">
        <v>30</v>
      </c>
      <c r="D29" s="144" t="s">
        <v>33</v>
      </c>
      <c r="E29" s="144" t="s">
        <v>51</v>
      </c>
      <c r="F29" s="144" t="s">
        <v>53</v>
      </c>
      <c r="G29" s="145">
        <v>34850</v>
      </c>
      <c r="H29" s="4"/>
      <c r="I29" s="4"/>
      <c r="J29" s="4"/>
      <c r="K29" s="4"/>
    </row>
    <row r="30" spans="1:11" ht="54">
      <c r="A30" s="130" t="s">
        <v>54</v>
      </c>
      <c r="B30" s="137" t="s">
        <v>13</v>
      </c>
      <c r="C30" s="137" t="s">
        <v>30</v>
      </c>
      <c r="D30" s="137" t="s">
        <v>33</v>
      </c>
      <c r="E30" s="137" t="s">
        <v>55</v>
      </c>
      <c r="F30" s="137" t="s">
        <v>16</v>
      </c>
      <c r="G30" s="143">
        <f>G31+G32+G33+G34+G35+G36+G37</f>
        <v>1352162</v>
      </c>
      <c r="H30" s="4"/>
      <c r="I30" s="4"/>
      <c r="J30" s="4"/>
      <c r="K30" s="4"/>
    </row>
    <row r="31" spans="1:11" ht="18.75">
      <c r="A31" s="133" t="s">
        <v>52</v>
      </c>
      <c r="B31" s="144" t="s">
        <v>13</v>
      </c>
      <c r="C31" s="144" t="s">
        <v>30</v>
      </c>
      <c r="D31" s="144" t="s">
        <v>33</v>
      </c>
      <c r="E31" s="144" t="s">
        <v>55</v>
      </c>
      <c r="F31" s="144" t="s">
        <v>53</v>
      </c>
      <c r="G31" s="145">
        <v>61500</v>
      </c>
      <c r="H31" s="4"/>
      <c r="I31" s="4"/>
      <c r="J31" s="4"/>
      <c r="K31" s="4"/>
    </row>
    <row r="32" spans="1:11" ht="18.75">
      <c r="A32" s="133" t="s">
        <v>56</v>
      </c>
      <c r="B32" s="144" t="s">
        <v>13</v>
      </c>
      <c r="C32" s="144" t="s">
        <v>30</v>
      </c>
      <c r="D32" s="144" t="s">
        <v>33</v>
      </c>
      <c r="E32" s="144" t="s">
        <v>55</v>
      </c>
      <c r="F32" s="144" t="s">
        <v>57</v>
      </c>
      <c r="G32" s="145">
        <v>25625</v>
      </c>
      <c r="H32" s="4"/>
      <c r="I32" s="4"/>
      <c r="J32" s="4"/>
      <c r="K32" s="4"/>
    </row>
    <row r="33" spans="1:11" ht="18.75">
      <c r="A33" s="133" t="s">
        <v>58</v>
      </c>
      <c r="B33" s="144" t="s">
        <v>13</v>
      </c>
      <c r="C33" s="144" t="s">
        <v>30</v>
      </c>
      <c r="D33" s="144" t="s">
        <v>33</v>
      </c>
      <c r="E33" s="144" t="s">
        <v>55</v>
      </c>
      <c r="F33" s="144" t="s">
        <v>59</v>
      </c>
      <c r="G33" s="145">
        <v>307500</v>
      </c>
      <c r="H33" s="4"/>
      <c r="I33" s="4"/>
      <c r="J33" s="4"/>
      <c r="K33" s="4"/>
    </row>
    <row r="34" spans="1:11" ht="37.5">
      <c r="A34" s="133" t="s">
        <v>60</v>
      </c>
      <c r="B34" s="144" t="s">
        <v>13</v>
      </c>
      <c r="C34" s="144" t="s">
        <v>30</v>
      </c>
      <c r="D34" s="144" t="s">
        <v>33</v>
      </c>
      <c r="E34" s="144" t="s">
        <v>55</v>
      </c>
      <c r="F34" s="144" t="s">
        <v>61</v>
      </c>
      <c r="G34" s="145">
        <v>410000</v>
      </c>
      <c r="H34" s="4"/>
      <c r="I34" s="4"/>
      <c r="J34" s="4"/>
      <c r="K34" s="4"/>
    </row>
    <row r="35" spans="1:11" ht="18.75">
      <c r="A35" s="133" t="s">
        <v>62</v>
      </c>
      <c r="B35" s="144" t="s">
        <v>13</v>
      </c>
      <c r="C35" s="144" t="s">
        <v>30</v>
      </c>
      <c r="D35" s="144" t="s">
        <v>33</v>
      </c>
      <c r="E35" s="144" t="s">
        <v>55</v>
      </c>
      <c r="F35" s="144" t="s">
        <v>63</v>
      </c>
      <c r="G35" s="145">
        <v>445600</v>
      </c>
      <c r="H35" s="4"/>
      <c r="I35" s="4"/>
      <c r="J35" s="4"/>
      <c r="K35" s="4"/>
    </row>
    <row r="36" spans="1:11" ht="37.5">
      <c r="A36" s="133" t="s">
        <v>64</v>
      </c>
      <c r="B36" s="144" t="s">
        <v>13</v>
      </c>
      <c r="C36" s="144" t="s">
        <v>30</v>
      </c>
      <c r="D36" s="144" t="s">
        <v>33</v>
      </c>
      <c r="E36" s="144" t="s">
        <v>55</v>
      </c>
      <c r="F36" s="144" t="s">
        <v>65</v>
      </c>
      <c r="G36" s="145">
        <v>50687</v>
      </c>
      <c r="H36" s="4"/>
      <c r="I36" s="4"/>
      <c r="J36" s="4"/>
      <c r="K36" s="4"/>
    </row>
    <row r="37" spans="1:11" ht="37.5">
      <c r="A37" s="133" t="s">
        <v>66</v>
      </c>
      <c r="B37" s="144" t="s">
        <v>13</v>
      </c>
      <c r="C37" s="144" t="s">
        <v>30</v>
      </c>
      <c r="D37" s="144" t="s">
        <v>33</v>
      </c>
      <c r="E37" s="144" t="s">
        <v>55</v>
      </c>
      <c r="F37" s="144" t="s">
        <v>67</v>
      </c>
      <c r="G37" s="145">
        <v>51250</v>
      </c>
      <c r="H37" s="4"/>
      <c r="I37" s="4"/>
      <c r="J37" s="4"/>
      <c r="K37" s="4"/>
    </row>
    <row r="38" spans="1:11" ht="18.75">
      <c r="A38" s="148" t="s">
        <v>68</v>
      </c>
      <c r="B38" s="140" t="s">
        <v>13</v>
      </c>
      <c r="C38" s="140" t="s">
        <v>30</v>
      </c>
      <c r="D38" s="140" t="s">
        <v>33</v>
      </c>
      <c r="E38" s="140" t="s">
        <v>69</v>
      </c>
      <c r="F38" s="140" t="s">
        <v>16</v>
      </c>
      <c r="G38" s="149">
        <f>G39</f>
        <v>10000</v>
      </c>
      <c r="H38" s="4"/>
      <c r="I38" s="4"/>
      <c r="J38" s="4"/>
      <c r="K38" s="4"/>
    </row>
    <row r="39" spans="1:11" ht="18">
      <c r="A39" s="150" t="s">
        <v>70</v>
      </c>
      <c r="B39" s="137" t="s">
        <v>13</v>
      </c>
      <c r="C39" s="137" t="s">
        <v>30</v>
      </c>
      <c r="D39" s="137" t="s">
        <v>33</v>
      </c>
      <c r="E39" s="137" t="s">
        <v>71</v>
      </c>
      <c r="F39" s="137" t="s">
        <v>16</v>
      </c>
      <c r="G39" s="147">
        <f>G40+G42</f>
        <v>10000</v>
      </c>
      <c r="H39" s="4"/>
      <c r="I39" s="4"/>
      <c r="J39" s="4"/>
      <c r="K39" s="4"/>
    </row>
    <row r="40" spans="1:11" ht="18">
      <c r="A40" s="130" t="s">
        <v>72</v>
      </c>
      <c r="B40" s="137" t="s">
        <v>13</v>
      </c>
      <c r="C40" s="137" t="s">
        <v>30</v>
      </c>
      <c r="D40" s="137" t="s">
        <v>33</v>
      </c>
      <c r="E40" s="137" t="s">
        <v>73</v>
      </c>
      <c r="F40" s="137" t="s">
        <v>16</v>
      </c>
      <c r="G40" s="143">
        <f>G41</f>
        <v>5000</v>
      </c>
      <c r="H40" s="4"/>
      <c r="I40" s="4"/>
      <c r="J40" s="4"/>
      <c r="K40" s="4"/>
    </row>
    <row r="41" spans="1:11" ht="18.75">
      <c r="A41" s="133" t="s">
        <v>27</v>
      </c>
      <c r="B41" s="144" t="s">
        <v>13</v>
      </c>
      <c r="C41" s="144" t="s">
        <v>30</v>
      </c>
      <c r="D41" s="144" t="s">
        <v>33</v>
      </c>
      <c r="E41" s="144" t="s">
        <v>73</v>
      </c>
      <c r="F41" s="144" t="s">
        <v>74</v>
      </c>
      <c r="G41" s="145">
        <v>5000</v>
      </c>
      <c r="H41" s="4"/>
      <c r="I41" s="4"/>
      <c r="J41" s="4"/>
      <c r="K41" s="4"/>
    </row>
    <row r="42" spans="1:11" ht="18">
      <c r="A42" s="130" t="s">
        <v>75</v>
      </c>
      <c r="B42" s="137" t="s">
        <v>13</v>
      </c>
      <c r="C42" s="137" t="s">
        <v>30</v>
      </c>
      <c r="D42" s="137" t="s">
        <v>33</v>
      </c>
      <c r="E42" s="137" t="s">
        <v>76</v>
      </c>
      <c r="F42" s="137" t="s">
        <v>16</v>
      </c>
      <c r="G42" s="143">
        <f>G43</f>
        <v>5000</v>
      </c>
      <c r="H42" s="4"/>
      <c r="I42" s="4"/>
      <c r="J42" s="4"/>
      <c r="K42" s="4"/>
    </row>
    <row r="43" spans="1:11" ht="18.75">
      <c r="A43" s="133" t="s">
        <v>27</v>
      </c>
      <c r="B43" s="144" t="s">
        <v>13</v>
      </c>
      <c r="C43" s="144" t="s">
        <v>30</v>
      </c>
      <c r="D43" s="144" t="s">
        <v>33</v>
      </c>
      <c r="E43" s="144" t="s">
        <v>76</v>
      </c>
      <c r="F43" s="144" t="s">
        <v>77</v>
      </c>
      <c r="G43" s="145">
        <v>5000</v>
      </c>
      <c r="H43" s="4"/>
      <c r="I43" s="4"/>
      <c r="J43" s="4"/>
      <c r="K43" s="4"/>
    </row>
    <row r="44" spans="1:11" ht="75">
      <c r="A44" s="139" t="s">
        <v>78</v>
      </c>
      <c r="B44" s="140" t="s">
        <v>13</v>
      </c>
      <c r="C44" s="140" t="s">
        <v>30</v>
      </c>
      <c r="D44" s="140" t="s">
        <v>79</v>
      </c>
      <c r="E44" s="140" t="s">
        <v>16</v>
      </c>
      <c r="F44" s="140" t="s">
        <v>16</v>
      </c>
      <c r="G44" s="142">
        <f>G47+G49</f>
        <v>521387</v>
      </c>
      <c r="H44" s="4"/>
      <c r="I44" s="4"/>
      <c r="J44" s="4"/>
      <c r="K44" s="4"/>
    </row>
    <row r="45" spans="1:11" ht="108">
      <c r="A45" s="151" t="s">
        <v>34</v>
      </c>
      <c r="B45" s="137" t="s">
        <v>13</v>
      </c>
      <c r="C45" s="137" t="s">
        <v>30</v>
      </c>
      <c r="D45" s="137" t="s">
        <v>79</v>
      </c>
      <c r="E45" s="137" t="s">
        <v>35</v>
      </c>
      <c r="F45" s="137" t="s">
        <v>16</v>
      </c>
      <c r="G45" s="152">
        <f>G46</f>
        <v>521387</v>
      </c>
      <c r="H45" s="4"/>
      <c r="I45" s="4"/>
      <c r="J45" s="4"/>
      <c r="K45" s="4"/>
    </row>
    <row r="46" spans="1:11" ht="33.6" customHeight="1">
      <c r="A46" s="151" t="s">
        <v>36</v>
      </c>
      <c r="B46" s="137" t="s">
        <v>13</v>
      </c>
      <c r="C46" s="137" t="s">
        <v>30</v>
      </c>
      <c r="D46" s="137" t="s">
        <v>79</v>
      </c>
      <c r="E46" s="137" t="s">
        <v>37</v>
      </c>
      <c r="F46" s="137" t="s">
        <v>16</v>
      </c>
      <c r="G46" s="152">
        <f>G47+G49</f>
        <v>521387</v>
      </c>
      <c r="H46" s="4"/>
      <c r="I46" s="4"/>
      <c r="J46" s="4"/>
      <c r="K46" s="4"/>
    </row>
    <row r="47" spans="1:11" ht="54">
      <c r="A47" s="130" t="s">
        <v>38</v>
      </c>
      <c r="B47" s="137" t="s">
        <v>13</v>
      </c>
      <c r="C47" s="137" t="s">
        <v>30</v>
      </c>
      <c r="D47" s="137" t="s">
        <v>79</v>
      </c>
      <c r="E47" s="137" t="s">
        <v>39</v>
      </c>
      <c r="F47" s="137" t="s">
        <v>16</v>
      </c>
      <c r="G47" s="143">
        <v>400451</v>
      </c>
      <c r="H47" s="4"/>
      <c r="I47" s="4"/>
      <c r="J47" s="4"/>
      <c r="K47" s="4"/>
    </row>
    <row r="48" spans="1:11" ht="18.75">
      <c r="A48" s="133" t="s">
        <v>40</v>
      </c>
      <c r="B48" s="144" t="s">
        <v>13</v>
      </c>
      <c r="C48" s="144" t="s">
        <v>30</v>
      </c>
      <c r="D48" s="144" t="s">
        <v>79</v>
      </c>
      <c r="E48" s="144" t="s">
        <v>39</v>
      </c>
      <c r="F48" s="144" t="s">
        <v>41</v>
      </c>
      <c r="G48" s="145">
        <v>400451</v>
      </c>
      <c r="H48" s="4"/>
      <c r="I48" s="4"/>
      <c r="J48" s="4"/>
      <c r="K48" s="4"/>
    </row>
    <row r="49" spans="1:11" ht="90">
      <c r="A49" s="130" t="s">
        <v>42</v>
      </c>
      <c r="B49" s="137" t="s">
        <v>13</v>
      </c>
      <c r="C49" s="137" t="s">
        <v>30</v>
      </c>
      <c r="D49" s="137" t="s">
        <v>79</v>
      </c>
      <c r="E49" s="137" t="s">
        <v>43</v>
      </c>
      <c r="F49" s="137" t="s">
        <v>16</v>
      </c>
      <c r="G49" s="143">
        <f>G50</f>
        <v>120936</v>
      </c>
      <c r="H49" s="4"/>
      <c r="I49" s="4"/>
      <c r="J49" s="4"/>
      <c r="K49" s="4"/>
    </row>
    <row r="50" spans="1:11" ht="19.149999999999999" customHeight="1">
      <c r="A50" s="133" t="s">
        <v>80</v>
      </c>
      <c r="B50" s="144" t="s">
        <v>13</v>
      </c>
      <c r="C50" s="144" t="s">
        <v>30</v>
      </c>
      <c r="D50" s="144" t="s">
        <v>79</v>
      </c>
      <c r="E50" s="144" t="s">
        <v>43</v>
      </c>
      <c r="F50" s="144" t="s">
        <v>45</v>
      </c>
      <c r="G50" s="145">
        <v>120936</v>
      </c>
      <c r="H50" s="4"/>
      <c r="I50" s="4"/>
      <c r="J50" s="4"/>
      <c r="K50" s="4"/>
    </row>
    <row r="51" spans="1:11" ht="23.45" customHeight="1">
      <c r="A51" s="127" t="s">
        <v>87</v>
      </c>
      <c r="B51" s="128" t="s">
        <v>13</v>
      </c>
      <c r="C51" s="128" t="s">
        <v>88</v>
      </c>
      <c r="D51" s="128" t="s">
        <v>15</v>
      </c>
      <c r="E51" s="128" t="s">
        <v>16</v>
      </c>
      <c r="F51" s="128" t="s">
        <v>16</v>
      </c>
      <c r="G51" s="136">
        <f>G52</f>
        <v>20000</v>
      </c>
      <c r="H51" s="4"/>
      <c r="I51" s="4"/>
      <c r="J51" s="4"/>
      <c r="K51" s="4"/>
    </row>
    <row r="52" spans="1:11" ht="90">
      <c r="A52" s="130" t="s">
        <v>23</v>
      </c>
      <c r="B52" s="131" t="s">
        <v>13</v>
      </c>
      <c r="C52" s="131" t="s">
        <v>88</v>
      </c>
      <c r="D52" s="131" t="s">
        <v>15</v>
      </c>
      <c r="E52" s="131" t="s">
        <v>16</v>
      </c>
      <c r="F52" s="131" t="s">
        <v>16</v>
      </c>
      <c r="G52" s="153">
        <v>20000</v>
      </c>
      <c r="H52" s="4"/>
      <c r="I52" s="4"/>
      <c r="J52" s="4"/>
      <c r="K52" s="4"/>
    </row>
    <row r="53" spans="1:11" ht="90">
      <c r="A53" s="130" t="s">
        <v>89</v>
      </c>
      <c r="B53" s="131" t="s">
        <v>13</v>
      </c>
      <c r="C53" s="131" t="s">
        <v>88</v>
      </c>
      <c r="D53" s="131" t="s">
        <v>15</v>
      </c>
      <c r="E53" s="131" t="s">
        <v>16</v>
      </c>
      <c r="F53" s="131" t="s">
        <v>16</v>
      </c>
      <c r="G53" s="153">
        <v>20000</v>
      </c>
      <c r="H53" s="4"/>
      <c r="I53" s="4"/>
      <c r="J53" s="4"/>
      <c r="K53" s="4"/>
    </row>
    <row r="54" spans="1:11" ht="54">
      <c r="A54" s="121" t="s">
        <v>90</v>
      </c>
      <c r="B54" s="154" t="s">
        <v>13</v>
      </c>
      <c r="C54" s="154" t="s">
        <v>88</v>
      </c>
      <c r="D54" s="154" t="s">
        <v>91</v>
      </c>
      <c r="E54" s="154" t="s">
        <v>16</v>
      </c>
      <c r="F54" s="154" t="s">
        <v>16</v>
      </c>
      <c r="G54" s="155">
        <v>20000</v>
      </c>
      <c r="H54" s="4"/>
      <c r="I54" s="4"/>
      <c r="J54" s="4"/>
      <c r="K54" s="4"/>
    </row>
    <row r="55" spans="1:11" ht="18">
      <c r="A55" s="130" t="s">
        <v>92</v>
      </c>
      <c r="B55" s="131" t="s">
        <v>13</v>
      </c>
      <c r="C55" s="131" t="s">
        <v>88</v>
      </c>
      <c r="D55" s="131" t="s">
        <v>91</v>
      </c>
      <c r="E55" s="131" t="s">
        <v>93</v>
      </c>
      <c r="F55" s="131" t="s">
        <v>16</v>
      </c>
      <c r="G55" s="153">
        <v>20000</v>
      </c>
      <c r="H55" s="4"/>
      <c r="I55" s="4"/>
      <c r="J55" s="4"/>
      <c r="K55" s="4"/>
    </row>
    <row r="56" spans="1:11" s="2" customFormat="1" ht="18.75">
      <c r="A56" s="133" t="s">
        <v>86</v>
      </c>
      <c r="B56" s="134" t="s">
        <v>13</v>
      </c>
      <c r="C56" s="134" t="s">
        <v>88</v>
      </c>
      <c r="D56" s="134" t="s">
        <v>91</v>
      </c>
      <c r="E56" s="134" t="s">
        <v>93</v>
      </c>
      <c r="F56" s="134" t="s">
        <v>28</v>
      </c>
      <c r="G56" s="156">
        <v>20000</v>
      </c>
      <c r="H56" s="66"/>
      <c r="I56" s="66"/>
      <c r="J56" s="66"/>
      <c r="K56" s="66"/>
    </row>
    <row r="57" spans="1:11" ht="36">
      <c r="A57" s="127" t="s">
        <v>94</v>
      </c>
      <c r="B57" s="128" t="s">
        <v>13</v>
      </c>
      <c r="C57" s="128" t="s">
        <v>95</v>
      </c>
      <c r="D57" s="128" t="s">
        <v>15</v>
      </c>
      <c r="E57" s="128" t="s">
        <v>16</v>
      </c>
      <c r="F57" s="128" t="s">
        <v>16</v>
      </c>
      <c r="G57" s="136">
        <f t="shared" ref="G57:G62" si="0">G58</f>
        <v>730000</v>
      </c>
      <c r="H57" s="4"/>
      <c r="I57" s="4"/>
      <c r="J57" s="4"/>
      <c r="K57" s="4"/>
    </row>
    <row r="58" spans="1:11" ht="90">
      <c r="A58" s="121" t="s">
        <v>96</v>
      </c>
      <c r="B58" s="131" t="s">
        <v>13</v>
      </c>
      <c r="C58" s="131" t="s">
        <v>95</v>
      </c>
      <c r="D58" s="131" t="s">
        <v>15</v>
      </c>
      <c r="E58" s="131" t="s">
        <v>16</v>
      </c>
      <c r="F58" s="131" t="s">
        <v>16</v>
      </c>
      <c r="G58" s="153">
        <f t="shared" si="0"/>
        <v>730000</v>
      </c>
      <c r="H58" s="4"/>
      <c r="I58" s="4"/>
      <c r="J58" s="4"/>
      <c r="K58" s="4"/>
    </row>
    <row r="59" spans="1:11" ht="108">
      <c r="A59" s="121" t="s">
        <v>31</v>
      </c>
      <c r="B59" s="131" t="s">
        <v>13</v>
      </c>
      <c r="C59" s="131" t="s">
        <v>95</v>
      </c>
      <c r="D59" s="131" t="s">
        <v>15</v>
      </c>
      <c r="E59" s="131" t="s">
        <v>16</v>
      </c>
      <c r="F59" s="131" t="s">
        <v>16</v>
      </c>
      <c r="G59" s="153">
        <f t="shared" si="0"/>
        <v>730000</v>
      </c>
      <c r="H59" s="4"/>
      <c r="I59" s="4"/>
      <c r="J59" s="4"/>
      <c r="K59" s="4"/>
    </row>
    <row r="60" spans="1:11" ht="54">
      <c r="A60" s="121" t="s">
        <v>97</v>
      </c>
      <c r="B60" s="154" t="s">
        <v>13</v>
      </c>
      <c r="C60" s="154" t="s">
        <v>95</v>
      </c>
      <c r="D60" s="154" t="s">
        <v>98</v>
      </c>
      <c r="E60" s="154" t="s">
        <v>16</v>
      </c>
      <c r="F60" s="154" t="s">
        <v>16</v>
      </c>
      <c r="G60" s="157">
        <f t="shared" si="0"/>
        <v>730000</v>
      </c>
      <c r="H60" s="4"/>
      <c r="I60" s="4"/>
      <c r="J60" s="4"/>
      <c r="K60" s="4"/>
    </row>
    <row r="61" spans="1:11" ht="36">
      <c r="A61" s="158" t="s">
        <v>99</v>
      </c>
      <c r="B61" s="131" t="s">
        <v>13</v>
      </c>
      <c r="C61" s="131" t="s">
        <v>95</v>
      </c>
      <c r="D61" s="131" t="s">
        <v>98</v>
      </c>
      <c r="E61" s="131" t="s">
        <v>47</v>
      </c>
      <c r="F61" s="131" t="s">
        <v>16</v>
      </c>
      <c r="G61" s="159">
        <f t="shared" si="0"/>
        <v>730000</v>
      </c>
      <c r="H61" s="4"/>
      <c r="I61" s="4"/>
      <c r="J61" s="4"/>
      <c r="K61" s="4"/>
    </row>
    <row r="62" spans="1:11" ht="54">
      <c r="A62" s="158" t="s">
        <v>100</v>
      </c>
      <c r="B62" s="131" t="s">
        <v>13</v>
      </c>
      <c r="C62" s="131" t="s">
        <v>95</v>
      </c>
      <c r="D62" s="131" t="s">
        <v>98</v>
      </c>
      <c r="E62" s="131" t="s">
        <v>49</v>
      </c>
      <c r="F62" s="131" t="s">
        <v>16</v>
      </c>
      <c r="G62" s="159">
        <f t="shared" si="0"/>
        <v>730000</v>
      </c>
      <c r="H62" s="4"/>
      <c r="I62" s="4"/>
      <c r="J62" s="4"/>
      <c r="K62" s="4"/>
    </row>
    <row r="63" spans="1:11" ht="28.15" customHeight="1">
      <c r="A63" s="130" t="s">
        <v>54</v>
      </c>
      <c r="B63" s="131" t="s">
        <v>13</v>
      </c>
      <c r="C63" s="131" t="s">
        <v>95</v>
      </c>
      <c r="D63" s="131" t="s">
        <v>98</v>
      </c>
      <c r="E63" s="131" t="s">
        <v>55</v>
      </c>
      <c r="F63" s="131" t="s">
        <v>16</v>
      </c>
      <c r="G63" s="153">
        <f>SUM(G64:G67)</f>
        <v>730000</v>
      </c>
      <c r="H63" s="4"/>
      <c r="I63" s="4"/>
      <c r="J63" s="4"/>
      <c r="K63" s="4"/>
    </row>
    <row r="64" spans="1:11" s="2" customFormat="1" ht="18.75">
      <c r="A64" s="133" t="s">
        <v>101</v>
      </c>
      <c r="B64" s="134" t="s">
        <v>13</v>
      </c>
      <c r="C64" s="134" t="s">
        <v>95</v>
      </c>
      <c r="D64" s="134" t="s">
        <v>98</v>
      </c>
      <c r="E64" s="134" t="s">
        <v>55</v>
      </c>
      <c r="F64" s="134" t="s">
        <v>57</v>
      </c>
      <c r="G64" s="160">
        <v>25000</v>
      </c>
      <c r="H64" s="66"/>
      <c r="I64" s="66"/>
      <c r="J64" s="66"/>
      <c r="K64" s="66"/>
    </row>
    <row r="65" spans="1:11" s="2" customFormat="1" ht="37.5">
      <c r="A65" s="133" t="s">
        <v>60</v>
      </c>
      <c r="B65" s="134" t="s">
        <v>13</v>
      </c>
      <c r="C65" s="134" t="s">
        <v>95</v>
      </c>
      <c r="D65" s="134" t="s">
        <v>98</v>
      </c>
      <c r="E65" s="134" t="s">
        <v>55</v>
      </c>
      <c r="F65" s="134" t="s">
        <v>61</v>
      </c>
      <c r="G65" s="160">
        <v>350000</v>
      </c>
      <c r="H65" s="66"/>
      <c r="I65" s="66"/>
      <c r="J65" s="66"/>
      <c r="K65" s="66"/>
    </row>
    <row r="66" spans="1:11" s="2" customFormat="1" ht="18.75">
      <c r="A66" s="133" t="s">
        <v>62</v>
      </c>
      <c r="B66" s="134" t="s">
        <v>13</v>
      </c>
      <c r="C66" s="134" t="s">
        <v>95</v>
      </c>
      <c r="D66" s="134" t="s">
        <v>98</v>
      </c>
      <c r="E66" s="134" t="s">
        <v>55</v>
      </c>
      <c r="F66" s="134" t="s">
        <v>63</v>
      </c>
      <c r="G66" s="160">
        <v>350000</v>
      </c>
      <c r="H66" s="66"/>
      <c r="I66" s="66"/>
      <c r="J66" s="66"/>
      <c r="K66" s="66"/>
    </row>
    <row r="67" spans="1:11" s="2" customFormat="1" ht="18.75">
      <c r="A67" s="133" t="s">
        <v>62</v>
      </c>
      <c r="B67" s="134" t="s">
        <v>13</v>
      </c>
      <c r="C67" s="134" t="s">
        <v>95</v>
      </c>
      <c r="D67" s="134" t="s">
        <v>98</v>
      </c>
      <c r="E67" s="134" t="s">
        <v>55</v>
      </c>
      <c r="F67" s="134" t="s">
        <v>28</v>
      </c>
      <c r="G67" s="160">
        <v>5000</v>
      </c>
      <c r="H67" s="66"/>
      <c r="I67" s="66"/>
      <c r="J67" s="66"/>
      <c r="K67" s="66"/>
    </row>
    <row r="68" spans="1:11" ht="23.45" customHeight="1">
      <c r="A68" s="124" t="s">
        <v>104</v>
      </c>
      <c r="B68" s="125" t="s">
        <v>13</v>
      </c>
      <c r="C68" s="125" t="s">
        <v>105</v>
      </c>
      <c r="D68" s="125"/>
      <c r="E68" s="125"/>
      <c r="F68" s="125"/>
      <c r="G68" s="161">
        <f>G69</f>
        <v>126400</v>
      </c>
      <c r="H68" s="4"/>
      <c r="I68" s="4"/>
      <c r="J68" s="4"/>
      <c r="K68" s="4"/>
    </row>
    <row r="69" spans="1:11" ht="36">
      <c r="A69" s="127" t="s">
        <v>106</v>
      </c>
      <c r="B69" s="128" t="s">
        <v>13</v>
      </c>
      <c r="C69" s="128" t="s">
        <v>107</v>
      </c>
      <c r="D69" s="128" t="s">
        <v>15</v>
      </c>
      <c r="E69" s="128" t="s">
        <v>16</v>
      </c>
      <c r="F69" s="128" t="s">
        <v>16</v>
      </c>
      <c r="G69" s="136">
        <f>G70</f>
        <v>126400</v>
      </c>
      <c r="H69" s="4"/>
      <c r="I69" s="4"/>
      <c r="J69" s="4"/>
      <c r="K69" s="4"/>
    </row>
    <row r="70" spans="1:11" ht="36">
      <c r="A70" s="130" t="s">
        <v>108</v>
      </c>
      <c r="B70" s="131" t="s">
        <v>13</v>
      </c>
      <c r="C70" s="131" t="s">
        <v>107</v>
      </c>
      <c r="D70" s="131" t="s">
        <v>15</v>
      </c>
      <c r="E70" s="131" t="s">
        <v>16</v>
      </c>
      <c r="F70" s="131" t="s">
        <v>16</v>
      </c>
      <c r="G70" s="153">
        <f>G71</f>
        <v>126400</v>
      </c>
      <c r="H70" s="4"/>
      <c r="I70" s="4"/>
      <c r="J70" s="4"/>
      <c r="K70" s="4"/>
    </row>
    <row r="71" spans="1:11" ht="39.75" customHeight="1">
      <c r="A71" s="121" t="s">
        <v>109</v>
      </c>
      <c r="B71" s="154" t="s">
        <v>13</v>
      </c>
      <c r="C71" s="154" t="s">
        <v>107</v>
      </c>
      <c r="D71" s="154" t="s">
        <v>110</v>
      </c>
      <c r="E71" s="154" t="s">
        <v>16</v>
      </c>
      <c r="F71" s="154" t="s">
        <v>16</v>
      </c>
      <c r="G71" s="157">
        <f>G72</f>
        <v>126400</v>
      </c>
      <c r="H71" s="4"/>
      <c r="I71" s="4"/>
      <c r="J71" s="4"/>
      <c r="K71" s="4"/>
    </row>
    <row r="72" spans="1:11" ht="78" customHeight="1">
      <c r="A72" s="162" t="s">
        <v>111</v>
      </c>
      <c r="B72" s="131" t="s">
        <v>13</v>
      </c>
      <c r="C72" s="131" t="s">
        <v>107</v>
      </c>
      <c r="D72" s="131" t="s">
        <v>110</v>
      </c>
      <c r="E72" s="131" t="s">
        <v>35</v>
      </c>
      <c r="F72" s="131" t="s">
        <v>16</v>
      </c>
      <c r="G72" s="163">
        <f>G74+G76+G78</f>
        <v>126400</v>
      </c>
      <c r="H72" s="4"/>
      <c r="I72" s="4"/>
      <c r="J72" s="4"/>
      <c r="K72" s="4"/>
    </row>
    <row r="73" spans="1:11" ht="54">
      <c r="A73" s="150" t="s">
        <v>36</v>
      </c>
      <c r="B73" s="131" t="s">
        <v>13</v>
      </c>
      <c r="C73" s="131" t="s">
        <v>107</v>
      </c>
      <c r="D73" s="131" t="s">
        <v>110</v>
      </c>
      <c r="E73" s="131" t="s">
        <v>37</v>
      </c>
      <c r="F73" s="131" t="s">
        <v>16</v>
      </c>
      <c r="G73" s="163">
        <f>G74+G76</f>
        <v>101575</v>
      </c>
      <c r="H73" s="4"/>
      <c r="I73" s="4"/>
      <c r="J73" s="4"/>
      <c r="K73" s="4"/>
    </row>
    <row r="74" spans="1:11" ht="54">
      <c r="A74" s="130" t="s">
        <v>38</v>
      </c>
      <c r="B74" s="131" t="s">
        <v>13</v>
      </c>
      <c r="C74" s="131" t="s">
        <v>107</v>
      </c>
      <c r="D74" s="131" t="s">
        <v>110</v>
      </c>
      <c r="E74" s="131" t="s">
        <v>39</v>
      </c>
      <c r="F74" s="131" t="s">
        <v>16</v>
      </c>
      <c r="G74" s="153">
        <f>G75</f>
        <v>78400</v>
      </c>
      <c r="H74" s="4"/>
      <c r="I74" s="4"/>
      <c r="J74" s="4"/>
      <c r="K74" s="4"/>
    </row>
    <row r="75" spans="1:11" ht="18.75">
      <c r="A75" s="133" t="s">
        <v>40</v>
      </c>
      <c r="B75" s="134" t="s">
        <v>13</v>
      </c>
      <c r="C75" s="134" t="s">
        <v>107</v>
      </c>
      <c r="D75" s="134" t="s">
        <v>110</v>
      </c>
      <c r="E75" s="134" t="s">
        <v>39</v>
      </c>
      <c r="F75" s="134" t="s">
        <v>41</v>
      </c>
      <c r="G75" s="160">
        <v>78400</v>
      </c>
      <c r="H75" s="4"/>
      <c r="I75" s="4"/>
      <c r="J75" s="4"/>
      <c r="K75" s="4"/>
    </row>
    <row r="76" spans="1:11" ht="90">
      <c r="A76" s="130" t="s">
        <v>42</v>
      </c>
      <c r="B76" s="131" t="s">
        <v>13</v>
      </c>
      <c r="C76" s="131" t="s">
        <v>107</v>
      </c>
      <c r="D76" s="131" t="s">
        <v>110</v>
      </c>
      <c r="E76" s="131" t="s">
        <v>43</v>
      </c>
      <c r="F76" s="131" t="s">
        <v>16</v>
      </c>
      <c r="G76" s="153">
        <f>G77</f>
        <v>23175</v>
      </c>
      <c r="H76" s="4"/>
      <c r="I76" s="4"/>
      <c r="J76" s="4"/>
      <c r="K76" s="4"/>
    </row>
    <row r="77" spans="1:11" ht="37.5">
      <c r="A77" s="133" t="s">
        <v>80</v>
      </c>
      <c r="B77" s="134" t="s">
        <v>13</v>
      </c>
      <c r="C77" s="134" t="s">
        <v>107</v>
      </c>
      <c r="D77" s="134" t="s">
        <v>110</v>
      </c>
      <c r="E77" s="134" t="s">
        <v>43</v>
      </c>
      <c r="F77" s="134" t="s">
        <v>45</v>
      </c>
      <c r="G77" s="160">
        <v>23175</v>
      </c>
      <c r="H77" s="4"/>
      <c r="I77" s="4"/>
      <c r="J77" s="4"/>
      <c r="K77" s="4"/>
    </row>
    <row r="78" spans="1:11" ht="54">
      <c r="A78" s="158" t="s">
        <v>100</v>
      </c>
      <c r="B78" s="131" t="s">
        <v>13</v>
      </c>
      <c r="C78" s="134" t="s">
        <v>107</v>
      </c>
      <c r="D78" s="134" t="s">
        <v>110</v>
      </c>
      <c r="E78" s="131" t="s">
        <v>49</v>
      </c>
      <c r="F78" s="131" t="s">
        <v>16</v>
      </c>
      <c r="G78" s="164">
        <f>G80+G81+G82</f>
        <v>24825</v>
      </c>
      <c r="H78" s="4"/>
      <c r="I78" s="4"/>
      <c r="J78" s="4"/>
      <c r="K78" s="4"/>
    </row>
    <row r="79" spans="1:11" ht="54">
      <c r="A79" s="130" t="s">
        <v>54</v>
      </c>
      <c r="B79" s="131" t="s">
        <v>13</v>
      </c>
      <c r="C79" s="134" t="s">
        <v>107</v>
      </c>
      <c r="D79" s="134" t="s">
        <v>110</v>
      </c>
      <c r="E79" s="131" t="s">
        <v>55</v>
      </c>
      <c r="F79" s="131" t="s">
        <v>16</v>
      </c>
      <c r="G79" s="159">
        <f>G80+G81+G82</f>
        <v>24825</v>
      </c>
      <c r="H79" s="4"/>
      <c r="I79" s="4"/>
      <c r="J79" s="4"/>
      <c r="K79" s="4"/>
    </row>
    <row r="80" spans="1:11" ht="18.75">
      <c r="A80" s="133" t="s">
        <v>58</v>
      </c>
      <c r="B80" s="131" t="s">
        <v>13</v>
      </c>
      <c r="C80" s="134" t="s">
        <v>107</v>
      </c>
      <c r="D80" s="134" t="s">
        <v>110</v>
      </c>
      <c r="E80" s="131" t="s">
        <v>55</v>
      </c>
      <c r="F80" s="131" t="s">
        <v>59</v>
      </c>
      <c r="G80" s="152">
        <v>5000</v>
      </c>
      <c r="H80" s="4"/>
      <c r="I80" s="4"/>
      <c r="J80" s="4"/>
      <c r="K80" s="4"/>
    </row>
    <row r="81" spans="1:11" ht="47.25" customHeight="1">
      <c r="A81" s="133" t="s">
        <v>113</v>
      </c>
      <c r="B81" s="134" t="s">
        <v>13</v>
      </c>
      <c r="C81" s="134" t="s">
        <v>107</v>
      </c>
      <c r="D81" s="134" t="s">
        <v>110</v>
      </c>
      <c r="E81" s="134" t="s">
        <v>55</v>
      </c>
      <c r="F81" s="134" t="s">
        <v>65</v>
      </c>
      <c r="G81" s="160">
        <v>14825</v>
      </c>
      <c r="H81" s="111"/>
      <c r="I81" s="4"/>
      <c r="J81" s="4"/>
      <c r="K81" s="4"/>
    </row>
    <row r="82" spans="1:11" ht="37.5">
      <c r="A82" s="133" t="s">
        <v>66</v>
      </c>
      <c r="B82" s="134" t="s">
        <v>13</v>
      </c>
      <c r="C82" s="134" t="s">
        <v>107</v>
      </c>
      <c r="D82" s="134" t="s">
        <v>110</v>
      </c>
      <c r="E82" s="134" t="s">
        <v>55</v>
      </c>
      <c r="F82" s="134" t="s">
        <v>67</v>
      </c>
      <c r="G82" s="160">
        <v>5000</v>
      </c>
      <c r="H82" s="111"/>
      <c r="I82" s="4"/>
      <c r="J82" s="4"/>
      <c r="K82" s="4"/>
    </row>
    <row r="83" spans="1:11" ht="68.25" customHeight="1">
      <c r="A83" s="124" t="s">
        <v>116</v>
      </c>
      <c r="B83" s="125" t="s">
        <v>13</v>
      </c>
      <c r="C83" s="125" t="s">
        <v>117</v>
      </c>
      <c r="D83" s="125"/>
      <c r="E83" s="125"/>
      <c r="F83" s="125"/>
      <c r="G83" s="161">
        <f>G84</f>
        <v>495000</v>
      </c>
      <c r="H83" s="4"/>
      <c r="I83" s="4"/>
      <c r="J83" s="4"/>
      <c r="K83" s="4"/>
    </row>
    <row r="84" spans="1:11" ht="72">
      <c r="A84" s="127" t="s">
        <v>118</v>
      </c>
      <c r="B84" s="128" t="s">
        <v>13</v>
      </c>
      <c r="C84" s="128" t="s">
        <v>119</v>
      </c>
      <c r="D84" s="128" t="s">
        <v>15</v>
      </c>
      <c r="E84" s="128" t="s">
        <v>16</v>
      </c>
      <c r="F84" s="128" t="s">
        <v>16</v>
      </c>
      <c r="G84" s="136">
        <f>G85</f>
        <v>495000</v>
      </c>
      <c r="H84" s="4"/>
      <c r="I84" s="4"/>
      <c r="J84" s="4"/>
      <c r="K84" s="4"/>
    </row>
    <row r="85" spans="1:11" ht="48" customHeight="1">
      <c r="A85" s="133" t="s">
        <v>120</v>
      </c>
      <c r="B85" s="144" t="s">
        <v>13</v>
      </c>
      <c r="C85" s="144" t="s">
        <v>119</v>
      </c>
      <c r="D85" s="144" t="s">
        <v>15</v>
      </c>
      <c r="E85" s="144" t="s">
        <v>16</v>
      </c>
      <c r="F85" s="144" t="s">
        <v>16</v>
      </c>
      <c r="G85" s="165">
        <f>G86</f>
        <v>495000</v>
      </c>
      <c r="H85" s="4"/>
      <c r="I85" s="4"/>
      <c r="J85" s="4"/>
      <c r="K85" s="4"/>
    </row>
    <row r="86" spans="1:11" ht="54">
      <c r="A86" s="130" t="s">
        <v>121</v>
      </c>
      <c r="B86" s="131" t="s">
        <v>13</v>
      </c>
      <c r="C86" s="131" t="s">
        <v>119</v>
      </c>
      <c r="D86" s="131" t="s">
        <v>15</v>
      </c>
      <c r="E86" s="131" t="s">
        <v>16</v>
      </c>
      <c r="F86" s="131" t="s">
        <v>16</v>
      </c>
      <c r="G86" s="153">
        <f>G87+G90+G94</f>
        <v>495000</v>
      </c>
      <c r="H86" s="4"/>
      <c r="I86" s="4"/>
      <c r="J86" s="4"/>
      <c r="K86" s="4"/>
    </row>
    <row r="87" spans="1:11" ht="36">
      <c r="A87" s="121" t="s">
        <v>122</v>
      </c>
      <c r="B87" s="154" t="s">
        <v>13</v>
      </c>
      <c r="C87" s="154" t="s">
        <v>119</v>
      </c>
      <c r="D87" s="154" t="s">
        <v>123</v>
      </c>
      <c r="E87" s="154" t="s">
        <v>16</v>
      </c>
      <c r="F87" s="154" t="s">
        <v>16</v>
      </c>
      <c r="G87" s="157">
        <f>G88</f>
        <v>350000</v>
      </c>
      <c r="H87" s="4"/>
      <c r="I87" s="4"/>
      <c r="J87" s="4"/>
      <c r="K87" s="4"/>
    </row>
    <row r="88" spans="1:11" ht="54">
      <c r="A88" s="130" t="s">
        <v>54</v>
      </c>
      <c r="B88" s="131" t="s">
        <v>13</v>
      </c>
      <c r="C88" s="131" t="s">
        <v>119</v>
      </c>
      <c r="D88" s="131" t="s">
        <v>123</v>
      </c>
      <c r="E88" s="131" t="s">
        <v>55</v>
      </c>
      <c r="F88" s="131" t="s">
        <v>16</v>
      </c>
      <c r="G88" s="153">
        <f>G89</f>
        <v>350000</v>
      </c>
      <c r="H88" s="4"/>
      <c r="I88" s="4"/>
      <c r="J88" s="4"/>
      <c r="K88" s="4"/>
    </row>
    <row r="89" spans="1:11" ht="18.75">
      <c r="A89" s="133" t="s">
        <v>62</v>
      </c>
      <c r="B89" s="144" t="s">
        <v>13</v>
      </c>
      <c r="C89" s="144" t="s">
        <v>119</v>
      </c>
      <c r="D89" s="144" t="s">
        <v>123</v>
      </c>
      <c r="E89" s="144" t="s">
        <v>55</v>
      </c>
      <c r="F89" s="144" t="s">
        <v>63</v>
      </c>
      <c r="G89" s="152">
        <v>350000</v>
      </c>
      <c r="H89" s="4"/>
      <c r="I89" s="4"/>
      <c r="J89" s="4"/>
      <c r="K89" s="4"/>
    </row>
    <row r="90" spans="1:11" ht="36">
      <c r="A90" s="121" t="s">
        <v>124</v>
      </c>
      <c r="B90" s="154" t="s">
        <v>13</v>
      </c>
      <c r="C90" s="154" t="s">
        <v>119</v>
      </c>
      <c r="D90" s="154" t="s">
        <v>125</v>
      </c>
      <c r="E90" s="154" t="s">
        <v>16</v>
      </c>
      <c r="F90" s="154" t="s">
        <v>16</v>
      </c>
      <c r="G90" s="166">
        <f>G91</f>
        <v>115000</v>
      </c>
      <c r="H90" s="4"/>
      <c r="I90" s="4"/>
      <c r="J90" s="4"/>
      <c r="K90" s="4"/>
    </row>
    <row r="91" spans="1:11" ht="54">
      <c r="A91" s="130" t="s">
        <v>54</v>
      </c>
      <c r="B91" s="131" t="s">
        <v>13</v>
      </c>
      <c r="C91" s="131" t="s">
        <v>119</v>
      </c>
      <c r="D91" s="131" t="s">
        <v>125</v>
      </c>
      <c r="E91" s="131" t="s">
        <v>55</v>
      </c>
      <c r="F91" s="131" t="s">
        <v>16</v>
      </c>
      <c r="G91" s="147">
        <f>G92+G93</f>
        <v>115000</v>
      </c>
      <c r="H91" s="4"/>
      <c r="I91" s="4"/>
      <c r="J91" s="4"/>
      <c r="K91" s="4"/>
    </row>
    <row r="92" spans="1:11" ht="37.5">
      <c r="A92" s="133" t="s">
        <v>126</v>
      </c>
      <c r="B92" s="144" t="s">
        <v>13</v>
      </c>
      <c r="C92" s="144" t="s">
        <v>119</v>
      </c>
      <c r="D92" s="144" t="s">
        <v>125</v>
      </c>
      <c r="E92" s="144" t="s">
        <v>55</v>
      </c>
      <c r="F92" s="144" t="s">
        <v>63</v>
      </c>
      <c r="G92" s="145">
        <v>50000</v>
      </c>
      <c r="H92" s="4"/>
      <c r="I92" s="4"/>
      <c r="J92" s="4"/>
      <c r="K92" s="4"/>
    </row>
    <row r="93" spans="1:11" ht="93.75">
      <c r="A93" s="133" t="s">
        <v>113</v>
      </c>
      <c r="B93" s="144" t="s">
        <v>13</v>
      </c>
      <c r="C93" s="144" t="s">
        <v>119</v>
      </c>
      <c r="D93" s="144" t="s">
        <v>125</v>
      </c>
      <c r="E93" s="144" t="s">
        <v>55</v>
      </c>
      <c r="F93" s="144" t="s">
        <v>65</v>
      </c>
      <c r="G93" s="145">
        <v>65000</v>
      </c>
      <c r="H93" s="4"/>
      <c r="I93" s="4"/>
      <c r="J93" s="4"/>
      <c r="K93" s="4"/>
    </row>
    <row r="94" spans="1:11" ht="36">
      <c r="A94" s="121" t="s">
        <v>127</v>
      </c>
      <c r="B94" s="154" t="s">
        <v>13</v>
      </c>
      <c r="C94" s="154" t="s">
        <v>119</v>
      </c>
      <c r="D94" s="154" t="s">
        <v>128</v>
      </c>
      <c r="E94" s="154" t="s">
        <v>16</v>
      </c>
      <c r="F94" s="154" t="s">
        <v>16</v>
      </c>
      <c r="G94" s="157">
        <f>G95</f>
        <v>30000</v>
      </c>
      <c r="H94" s="4"/>
      <c r="I94" s="4"/>
      <c r="J94" s="4"/>
      <c r="K94" s="4"/>
    </row>
    <row r="95" spans="1:11" ht="54">
      <c r="A95" s="130" t="s">
        <v>54</v>
      </c>
      <c r="B95" s="131" t="s">
        <v>13</v>
      </c>
      <c r="C95" s="131" t="s">
        <v>119</v>
      </c>
      <c r="D95" s="131" t="s">
        <v>128</v>
      </c>
      <c r="E95" s="131" t="s">
        <v>55</v>
      </c>
      <c r="F95" s="131" t="s">
        <v>16</v>
      </c>
      <c r="G95" s="153">
        <f>G96</f>
        <v>30000</v>
      </c>
      <c r="H95" s="4"/>
      <c r="I95" s="4"/>
      <c r="J95" s="4"/>
      <c r="K95" s="4"/>
    </row>
    <row r="96" spans="1:11" ht="18.75">
      <c r="A96" s="133" t="s">
        <v>62</v>
      </c>
      <c r="B96" s="134" t="s">
        <v>13</v>
      </c>
      <c r="C96" s="134" t="s">
        <v>119</v>
      </c>
      <c r="D96" s="134" t="s">
        <v>128</v>
      </c>
      <c r="E96" s="134" t="s">
        <v>55</v>
      </c>
      <c r="F96" s="134" t="s">
        <v>63</v>
      </c>
      <c r="G96" s="156">
        <v>30000</v>
      </c>
      <c r="H96" s="4"/>
      <c r="I96" s="4"/>
      <c r="J96" s="4"/>
      <c r="K96" s="4"/>
    </row>
    <row r="97" spans="1:11" ht="18">
      <c r="A97" s="124" t="s">
        <v>129</v>
      </c>
      <c r="B97" s="125" t="s">
        <v>13</v>
      </c>
      <c r="C97" s="125" t="s">
        <v>130</v>
      </c>
      <c r="D97" s="125"/>
      <c r="E97" s="125"/>
      <c r="F97" s="125"/>
      <c r="G97" s="126">
        <f>G98</f>
        <v>1300000</v>
      </c>
      <c r="H97" s="4"/>
      <c r="I97" s="4"/>
      <c r="J97" s="4"/>
      <c r="K97" s="4"/>
    </row>
    <row r="98" spans="1:11" s="4" customFormat="1" ht="36">
      <c r="A98" s="121" t="s">
        <v>131</v>
      </c>
      <c r="B98" s="122" t="s">
        <v>13</v>
      </c>
      <c r="C98" s="122" t="s">
        <v>132</v>
      </c>
      <c r="D98" s="122"/>
      <c r="E98" s="122"/>
      <c r="F98" s="122"/>
      <c r="G98" s="167">
        <f>G99</f>
        <v>1300000</v>
      </c>
    </row>
    <row r="99" spans="1:11" s="4" customFormat="1" ht="54">
      <c r="A99" s="121" t="s">
        <v>133</v>
      </c>
      <c r="B99" s="122" t="s">
        <v>13</v>
      </c>
      <c r="C99" s="122" t="s">
        <v>132</v>
      </c>
      <c r="D99" s="122" t="s">
        <v>15</v>
      </c>
      <c r="E99" s="122" t="s">
        <v>16</v>
      </c>
      <c r="F99" s="122" t="s">
        <v>16</v>
      </c>
      <c r="G99" s="123">
        <f>G100</f>
        <v>1300000</v>
      </c>
    </row>
    <row r="100" spans="1:11" s="4" customFormat="1" ht="36">
      <c r="A100" s="168" t="s">
        <v>245</v>
      </c>
      <c r="B100" s="137" t="s">
        <v>13</v>
      </c>
      <c r="C100" s="137" t="s">
        <v>132</v>
      </c>
      <c r="D100" s="137"/>
      <c r="E100" s="137" t="s">
        <v>16</v>
      </c>
      <c r="F100" s="137" t="s">
        <v>16</v>
      </c>
      <c r="G100" s="163">
        <f>G101+G105+G107+G110</f>
        <v>1300000</v>
      </c>
    </row>
    <row r="101" spans="1:11" s="4" customFormat="1" ht="54">
      <c r="A101" s="169" t="s">
        <v>246</v>
      </c>
      <c r="B101" s="170" t="s">
        <v>13</v>
      </c>
      <c r="C101" s="137" t="s">
        <v>132</v>
      </c>
      <c r="D101" s="137" t="s">
        <v>247</v>
      </c>
      <c r="E101" s="137" t="s">
        <v>49</v>
      </c>
      <c r="F101" s="137" t="s">
        <v>16</v>
      </c>
      <c r="G101" s="163">
        <v>150000</v>
      </c>
    </row>
    <row r="102" spans="1:11" s="4" customFormat="1" ht="18.75">
      <c r="A102" s="171" t="s">
        <v>248</v>
      </c>
      <c r="B102" s="172" t="s">
        <v>13</v>
      </c>
      <c r="C102" s="137" t="s">
        <v>132</v>
      </c>
      <c r="D102" s="137" t="s">
        <v>247</v>
      </c>
      <c r="E102" s="137" t="s">
        <v>55</v>
      </c>
      <c r="F102" s="137" t="s">
        <v>16</v>
      </c>
      <c r="G102" s="163">
        <v>150000</v>
      </c>
    </row>
    <row r="103" spans="1:11" s="4" customFormat="1" ht="31.9" customHeight="1">
      <c r="A103" s="171" t="s">
        <v>249</v>
      </c>
      <c r="B103" s="172" t="s">
        <v>13</v>
      </c>
      <c r="C103" s="137" t="s">
        <v>132</v>
      </c>
      <c r="D103" s="137" t="s">
        <v>247</v>
      </c>
      <c r="E103" s="137" t="s">
        <v>55</v>
      </c>
      <c r="F103" s="137" t="s">
        <v>16</v>
      </c>
      <c r="G103" s="163">
        <v>150000</v>
      </c>
    </row>
    <row r="104" spans="1:11" s="4" customFormat="1" ht="54">
      <c r="A104" s="130" t="s">
        <v>250</v>
      </c>
      <c r="B104" s="131" t="s">
        <v>13</v>
      </c>
      <c r="C104" s="131" t="s">
        <v>132</v>
      </c>
      <c r="D104" s="131" t="s">
        <v>251</v>
      </c>
      <c r="E104" s="131" t="s">
        <v>49</v>
      </c>
      <c r="F104" s="131" t="s">
        <v>16</v>
      </c>
      <c r="G104" s="163">
        <v>450000</v>
      </c>
    </row>
    <row r="105" spans="1:11" s="4" customFormat="1" ht="18">
      <c r="A105" s="130" t="s">
        <v>248</v>
      </c>
      <c r="B105" s="131" t="s">
        <v>13</v>
      </c>
      <c r="C105" s="131" t="s">
        <v>132</v>
      </c>
      <c r="D105" s="131" t="s">
        <v>251</v>
      </c>
      <c r="E105" s="131" t="s">
        <v>55</v>
      </c>
      <c r="F105" s="131" t="s">
        <v>16</v>
      </c>
      <c r="G105" s="163">
        <v>450000</v>
      </c>
    </row>
    <row r="106" spans="1:11" s="4" customFormat="1" ht="18">
      <c r="A106" s="130" t="s">
        <v>62</v>
      </c>
      <c r="B106" s="131" t="s">
        <v>13</v>
      </c>
      <c r="C106" s="131" t="s">
        <v>132</v>
      </c>
      <c r="D106" s="131" t="s">
        <v>251</v>
      </c>
      <c r="E106" s="131" t="s">
        <v>55</v>
      </c>
      <c r="F106" s="131" t="s">
        <v>63</v>
      </c>
      <c r="G106" s="163">
        <v>450000</v>
      </c>
    </row>
    <row r="107" spans="1:11" s="4" customFormat="1" ht="54">
      <c r="A107" s="169" t="s">
        <v>252</v>
      </c>
      <c r="B107" s="131" t="s">
        <v>13</v>
      </c>
      <c r="C107" s="137" t="s">
        <v>132</v>
      </c>
      <c r="D107" s="137" t="s">
        <v>253</v>
      </c>
      <c r="E107" s="137" t="s">
        <v>49</v>
      </c>
      <c r="F107" s="131"/>
      <c r="G107" s="163">
        <v>650000</v>
      </c>
    </row>
    <row r="108" spans="1:11" s="4" customFormat="1" ht="18">
      <c r="A108" s="171" t="s">
        <v>248</v>
      </c>
      <c r="B108" s="131" t="s">
        <v>13</v>
      </c>
      <c r="C108" s="137" t="s">
        <v>132</v>
      </c>
      <c r="D108" s="137" t="s">
        <v>253</v>
      </c>
      <c r="E108" s="137" t="s">
        <v>55</v>
      </c>
      <c r="F108" s="131"/>
      <c r="G108" s="163">
        <v>650000</v>
      </c>
    </row>
    <row r="109" spans="1:11" s="4" customFormat="1" ht="18">
      <c r="A109" s="171" t="s">
        <v>249</v>
      </c>
      <c r="B109" s="131" t="s">
        <v>13</v>
      </c>
      <c r="C109" s="137" t="s">
        <v>132</v>
      </c>
      <c r="D109" s="137" t="s">
        <v>253</v>
      </c>
      <c r="E109" s="137" t="s">
        <v>55</v>
      </c>
      <c r="F109" s="131"/>
      <c r="G109" s="163">
        <v>650000</v>
      </c>
    </row>
    <row r="110" spans="1:11" s="4" customFormat="1" ht="90">
      <c r="A110" s="130" t="s">
        <v>254</v>
      </c>
      <c r="B110" s="131" t="s">
        <v>13</v>
      </c>
      <c r="C110" s="131" t="s">
        <v>132</v>
      </c>
      <c r="D110" s="131" t="s">
        <v>255</v>
      </c>
      <c r="E110" s="131" t="s">
        <v>55</v>
      </c>
      <c r="F110" s="131"/>
      <c r="G110" s="163">
        <v>50000</v>
      </c>
    </row>
    <row r="111" spans="1:11" s="4" customFormat="1" ht="18">
      <c r="A111" s="130" t="s">
        <v>248</v>
      </c>
      <c r="B111" s="131" t="s">
        <v>13</v>
      </c>
      <c r="C111" s="131" t="s">
        <v>132</v>
      </c>
      <c r="D111" s="131" t="s">
        <v>255</v>
      </c>
      <c r="E111" s="131" t="s">
        <v>55</v>
      </c>
      <c r="F111" s="131"/>
      <c r="G111" s="163">
        <v>50000</v>
      </c>
    </row>
    <row r="112" spans="1:11" s="4" customFormat="1" ht="18">
      <c r="A112" s="130" t="s">
        <v>62</v>
      </c>
      <c r="B112" s="131" t="s">
        <v>13</v>
      </c>
      <c r="C112" s="131" t="s">
        <v>132</v>
      </c>
      <c r="D112" s="131" t="s">
        <v>255</v>
      </c>
      <c r="E112" s="131" t="s">
        <v>55</v>
      </c>
      <c r="F112" s="131"/>
      <c r="G112" s="163">
        <v>50000</v>
      </c>
    </row>
    <row r="113" spans="1:11" ht="18">
      <c r="A113" s="124" t="s">
        <v>140</v>
      </c>
      <c r="B113" s="131" t="s">
        <v>13</v>
      </c>
      <c r="C113" s="173" t="s">
        <v>141</v>
      </c>
      <c r="D113" s="173"/>
      <c r="E113" s="173" t="s">
        <v>16</v>
      </c>
      <c r="F113" s="131"/>
      <c r="G113" s="174">
        <f>G114+G118</f>
        <v>4384998</v>
      </c>
      <c r="H113" s="4"/>
      <c r="I113" s="4"/>
      <c r="J113" s="4"/>
      <c r="K113" s="4"/>
    </row>
    <row r="114" spans="1:11" s="4" customFormat="1" ht="18">
      <c r="A114" s="121" t="s">
        <v>256</v>
      </c>
      <c r="B114" s="131" t="s">
        <v>13</v>
      </c>
      <c r="C114" s="131" t="s">
        <v>143</v>
      </c>
      <c r="D114" s="131" t="s">
        <v>257</v>
      </c>
      <c r="E114" s="131" t="s">
        <v>49</v>
      </c>
      <c r="F114" s="131"/>
      <c r="G114" s="163">
        <v>80000</v>
      </c>
    </row>
    <row r="115" spans="1:11" s="4" customFormat="1" ht="72">
      <c r="A115" s="121" t="s">
        <v>258</v>
      </c>
      <c r="B115" s="131" t="s">
        <v>13</v>
      </c>
      <c r="C115" s="131" t="s">
        <v>143</v>
      </c>
      <c r="D115" s="131" t="s">
        <v>259</v>
      </c>
      <c r="E115" s="131" t="s">
        <v>55</v>
      </c>
      <c r="F115" s="131"/>
      <c r="G115" s="163">
        <v>80000</v>
      </c>
    </row>
    <row r="116" spans="1:11" s="4" customFormat="1" ht="18">
      <c r="A116" s="130" t="s">
        <v>248</v>
      </c>
      <c r="B116" s="131" t="s">
        <v>13</v>
      </c>
      <c r="C116" s="131" t="s">
        <v>143</v>
      </c>
      <c r="D116" s="131" t="s">
        <v>259</v>
      </c>
      <c r="E116" s="131" t="s">
        <v>55</v>
      </c>
      <c r="F116" s="131"/>
      <c r="G116" s="163">
        <v>80000</v>
      </c>
    </row>
    <row r="117" spans="1:11" s="4" customFormat="1" ht="18">
      <c r="A117" s="130" t="s">
        <v>249</v>
      </c>
      <c r="B117" s="131" t="s">
        <v>13</v>
      </c>
      <c r="C117" s="131" t="s">
        <v>143</v>
      </c>
      <c r="D117" s="131" t="s">
        <v>259</v>
      </c>
      <c r="E117" s="131" t="s">
        <v>55</v>
      </c>
      <c r="F117" s="131"/>
      <c r="G117" s="163">
        <v>80000</v>
      </c>
    </row>
    <row r="118" spans="1:11" ht="29.45" customHeight="1">
      <c r="A118" s="127" t="s">
        <v>146</v>
      </c>
      <c r="B118" s="128" t="s">
        <v>13</v>
      </c>
      <c r="C118" s="128" t="s">
        <v>147</v>
      </c>
      <c r="D118" s="128"/>
      <c r="E118" s="128"/>
      <c r="F118" s="128"/>
      <c r="G118" s="136">
        <f>G119</f>
        <v>4304998</v>
      </c>
      <c r="H118" s="4"/>
      <c r="I118" s="4"/>
      <c r="J118" s="4"/>
      <c r="K118" s="4"/>
    </row>
    <row r="119" spans="1:11" ht="72">
      <c r="A119" s="130" t="s">
        <v>148</v>
      </c>
      <c r="B119" s="137" t="s">
        <v>13</v>
      </c>
      <c r="C119" s="137" t="s">
        <v>147</v>
      </c>
      <c r="D119" s="137" t="s">
        <v>15</v>
      </c>
      <c r="E119" s="137" t="s">
        <v>16</v>
      </c>
      <c r="F119" s="137" t="s">
        <v>16</v>
      </c>
      <c r="G119" s="175">
        <f>G120</f>
        <v>4304998</v>
      </c>
      <c r="H119" s="4"/>
      <c r="I119" s="4"/>
      <c r="J119" s="4"/>
      <c r="K119" s="4"/>
    </row>
    <row r="120" spans="1:11" ht="72">
      <c r="A120" s="130" t="s">
        <v>149</v>
      </c>
      <c r="B120" s="137" t="s">
        <v>13</v>
      </c>
      <c r="C120" s="137" t="s">
        <v>147</v>
      </c>
      <c r="D120" s="137" t="s">
        <v>15</v>
      </c>
      <c r="E120" s="137" t="s">
        <v>16</v>
      </c>
      <c r="F120" s="137" t="s">
        <v>16</v>
      </c>
      <c r="G120" s="175">
        <f>G121+G126+G132+G141+G147+G159+G164+G169+G153+G175</f>
        <v>4304998</v>
      </c>
      <c r="H120" s="4"/>
      <c r="I120" s="4"/>
      <c r="J120" s="4"/>
      <c r="K120" s="4"/>
    </row>
    <row r="121" spans="1:11" ht="36">
      <c r="A121" s="121" t="s">
        <v>150</v>
      </c>
      <c r="B121" s="154" t="s">
        <v>13</v>
      </c>
      <c r="C121" s="154" t="s">
        <v>147</v>
      </c>
      <c r="D121" s="154" t="s">
        <v>151</v>
      </c>
      <c r="E121" s="154" t="s">
        <v>16</v>
      </c>
      <c r="F121" s="154" t="s">
        <v>16</v>
      </c>
      <c r="G121" s="157">
        <f>G122</f>
        <v>300000</v>
      </c>
      <c r="H121" s="4"/>
      <c r="I121" s="4"/>
      <c r="J121" s="4"/>
      <c r="K121" s="4"/>
    </row>
    <row r="122" spans="1:11" ht="36">
      <c r="A122" s="171" t="s">
        <v>99</v>
      </c>
      <c r="B122" s="131" t="s">
        <v>13</v>
      </c>
      <c r="C122" s="131" t="s">
        <v>147</v>
      </c>
      <c r="D122" s="131" t="s">
        <v>151</v>
      </c>
      <c r="E122" s="131" t="s">
        <v>47</v>
      </c>
      <c r="F122" s="131" t="s">
        <v>16</v>
      </c>
      <c r="G122" s="163">
        <v>300000</v>
      </c>
      <c r="H122" s="4"/>
      <c r="I122" s="4"/>
      <c r="J122" s="4"/>
      <c r="K122" s="4"/>
    </row>
    <row r="123" spans="1:11" ht="48" customHeight="1">
      <c r="A123" s="171" t="s">
        <v>100</v>
      </c>
      <c r="B123" s="131" t="s">
        <v>13</v>
      </c>
      <c r="C123" s="131" t="s">
        <v>147</v>
      </c>
      <c r="D123" s="131" t="s">
        <v>151</v>
      </c>
      <c r="E123" s="131" t="s">
        <v>49</v>
      </c>
      <c r="F123" s="131" t="s">
        <v>16</v>
      </c>
      <c r="G123" s="163">
        <v>300000</v>
      </c>
      <c r="H123" s="4"/>
      <c r="I123" s="4"/>
      <c r="J123" s="4"/>
      <c r="K123" s="4"/>
    </row>
    <row r="124" spans="1:11" ht="54">
      <c r="A124" s="130" t="s">
        <v>54</v>
      </c>
      <c r="B124" s="131" t="s">
        <v>13</v>
      </c>
      <c r="C124" s="131" t="s">
        <v>147</v>
      </c>
      <c r="D124" s="131" t="s">
        <v>151</v>
      </c>
      <c r="E124" s="131" t="s">
        <v>55</v>
      </c>
      <c r="F124" s="131" t="s">
        <v>16</v>
      </c>
      <c r="G124" s="163">
        <f>G125</f>
        <v>340000</v>
      </c>
      <c r="H124" s="4"/>
      <c r="I124" s="4"/>
      <c r="J124" s="4"/>
      <c r="K124" s="4"/>
    </row>
    <row r="125" spans="1:11" s="2" customFormat="1" ht="18.75">
      <c r="A125" s="133" t="s">
        <v>58</v>
      </c>
      <c r="B125" s="134" t="s">
        <v>13</v>
      </c>
      <c r="C125" s="134" t="s">
        <v>147</v>
      </c>
      <c r="D125" s="134" t="s">
        <v>151</v>
      </c>
      <c r="E125" s="134" t="s">
        <v>55</v>
      </c>
      <c r="F125" s="134" t="s">
        <v>59</v>
      </c>
      <c r="G125" s="176">
        <v>340000</v>
      </c>
      <c r="H125" s="66"/>
      <c r="I125" s="66"/>
      <c r="J125" s="66"/>
      <c r="K125" s="66"/>
    </row>
    <row r="126" spans="1:11" ht="36">
      <c r="A126" s="121" t="s">
        <v>152</v>
      </c>
      <c r="B126" s="154" t="s">
        <v>13</v>
      </c>
      <c r="C126" s="154" t="s">
        <v>147</v>
      </c>
      <c r="D126" s="154" t="s">
        <v>153</v>
      </c>
      <c r="E126" s="154" t="s">
        <v>16</v>
      </c>
      <c r="F126" s="154" t="s">
        <v>16</v>
      </c>
      <c r="G126" s="157">
        <f>G129</f>
        <v>140000</v>
      </c>
      <c r="H126" s="4"/>
      <c r="I126" s="4"/>
      <c r="J126" s="4"/>
      <c r="K126" s="4"/>
    </row>
    <row r="127" spans="1:11" ht="36">
      <c r="A127" s="150" t="s">
        <v>99</v>
      </c>
      <c r="B127" s="131" t="s">
        <v>13</v>
      </c>
      <c r="C127" s="131" t="s">
        <v>147</v>
      </c>
      <c r="D127" s="131" t="s">
        <v>153</v>
      </c>
      <c r="E127" s="131" t="s">
        <v>47</v>
      </c>
      <c r="F127" s="131" t="s">
        <v>16</v>
      </c>
      <c r="G127" s="153">
        <f>G128</f>
        <v>140000</v>
      </c>
      <c r="H127" s="4"/>
      <c r="I127" s="4"/>
      <c r="J127" s="4"/>
      <c r="K127" s="4"/>
    </row>
    <row r="128" spans="1:11" ht="54">
      <c r="A128" s="150" t="s">
        <v>100</v>
      </c>
      <c r="B128" s="131" t="s">
        <v>13</v>
      </c>
      <c r="C128" s="131" t="s">
        <v>147</v>
      </c>
      <c r="D128" s="131" t="s">
        <v>153</v>
      </c>
      <c r="E128" s="131" t="s">
        <v>49</v>
      </c>
      <c r="F128" s="131" t="s">
        <v>16</v>
      </c>
      <c r="G128" s="153">
        <f>G129</f>
        <v>140000</v>
      </c>
      <c r="H128" s="4"/>
      <c r="I128" s="4"/>
      <c r="J128" s="4"/>
      <c r="K128" s="4"/>
    </row>
    <row r="129" spans="1:11" ht="54">
      <c r="A129" s="130" t="s">
        <v>54</v>
      </c>
      <c r="B129" s="131" t="s">
        <v>13</v>
      </c>
      <c r="C129" s="131" t="s">
        <v>147</v>
      </c>
      <c r="D129" s="131" t="s">
        <v>153</v>
      </c>
      <c r="E129" s="131" t="s">
        <v>55</v>
      </c>
      <c r="F129" s="131" t="s">
        <v>16</v>
      </c>
      <c r="G129" s="153">
        <f>G130+G131</f>
        <v>140000</v>
      </c>
      <c r="H129" s="4"/>
      <c r="I129" s="4"/>
      <c r="J129" s="4"/>
      <c r="K129" s="4"/>
    </row>
    <row r="130" spans="1:11" s="2" customFormat="1" ht="37.5">
      <c r="A130" s="133" t="s">
        <v>60</v>
      </c>
      <c r="B130" s="134" t="s">
        <v>13</v>
      </c>
      <c r="C130" s="134" t="s">
        <v>147</v>
      </c>
      <c r="D130" s="134" t="s">
        <v>153</v>
      </c>
      <c r="E130" s="134" t="s">
        <v>55</v>
      </c>
      <c r="F130" s="134" t="s">
        <v>61</v>
      </c>
      <c r="G130" s="156">
        <v>60000</v>
      </c>
      <c r="H130" s="66"/>
      <c r="I130" s="66"/>
      <c r="J130" s="66"/>
      <c r="K130" s="66"/>
    </row>
    <row r="131" spans="1:11" s="2" customFormat="1" ht="37.5">
      <c r="A131" s="133" t="s">
        <v>66</v>
      </c>
      <c r="B131" s="134" t="s">
        <v>13</v>
      </c>
      <c r="C131" s="134" t="s">
        <v>147</v>
      </c>
      <c r="D131" s="134" t="s">
        <v>153</v>
      </c>
      <c r="E131" s="134" t="s">
        <v>55</v>
      </c>
      <c r="F131" s="134" t="s">
        <v>67</v>
      </c>
      <c r="G131" s="156">
        <v>80000</v>
      </c>
      <c r="H131" s="66"/>
      <c r="I131" s="66"/>
      <c r="J131" s="66"/>
      <c r="K131" s="66"/>
    </row>
    <row r="132" spans="1:11" ht="36">
      <c r="A132" s="121" t="s">
        <v>154</v>
      </c>
      <c r="B132" s="154" t="s">
        <v>13</v>
      </c>
      <c r="C132" s="154" t="s">
        <v>147</v>
      </c>
      <c r="D132" s="154" t="s">
        <v>155</v>
      </c>
      <c r="E132" s="154" t="s">
        <v>16</v>
      </c>
      <c r="F132" s="154" t="s">
        <v>16</v>
      </c>
      <c r="G132" s="157">
        <f>G135</f>
        <v>1024998</v>
      </c>
      <c r="H132" s="4"/>
      <c r="I132" s="4"/>
      <c r="J132" s="4"/>
      <c r="K132" s="4"/>
    </row>
    <row r="133" spans="1:11" ht="36">
      <c r="A133" s="150" t="s">
        <v>99</v>
      </c>
      <c r="B133" s="131" t="s">
        <v>13</v>
      </c>
      <c r="C133" s="131" t="s">
        <v>147</v>
      </c>
      <c r="D133" s="131" t="s">
        <v>155</v>
      </c>
      <c r="E133" s="131" t="s">
        <v>47</v>
      </c>
      <c r="F133" s="131" t="s">
        <v>16</v>
      </c>
      <c r="G133" s="153">
        <f>G134</f>
        <v>1024998</v>
      </c>
      <c r="H133" s="4"/>
      <c r="I133" s="4"/>
      <c r="J133" s="4"/>
      <c r="K133" s="4"/>
    </row>
    <row r="134" spans="1:11" ht="54">
      <c r="A134" s="150" t="s">
        <v>100</v>
      </c>
      <c r="B134" s="131" t="s">
        <v>13</v>
      </c>
      <c r="C134" s="131" t="s">
        <v>147</v>
      </c>
      <c r="D134" s="131" t="s">
        <v>155</v>
      </c>
      <c r="E134" s="131" t="s">
        <v>49</v>
      </c>
      <c r="F134" s="131" t="s">
        <v>16</v>
      </c>
      <c r="G134" s="153">
        <f>G135</f>
        <v>1024998</v>
      </c>
      <c r="H134" s="4"/>
      <c r="I134" s="4"/>
      <c r="J134" s="4"/>
      <c r="K134" s="4"/>
    </row>
    <row r="135" spans="1:11" ht="54">
      <c r="A135" s="130" t="s">
        <v>54</v>
      </c>
      <c r="B135" s="131" t="s">
        <v>13</v>
      </c>
      <c r="C135" s="131" t="s">
        <v>147</v>
      </c>
      <c r="D135" s="131" t="s">
        <v>155</v>
      </c>
      <c r="E135" s="131" t="s">
        <v>55</v>
      </c>
      <c r="F135" s="131" t="s">
        <v>16</v>
      </c>
      <c r="G135" s="153">
        <f>G136+G137+G138+G139+G140</f>
        <v>1024998</v>
      </c>
      <c r="H135" s="4"/>
      <c r="I135" s="4"/>
      <c r="J135" s="4"/>
      <c r="K135" s="4"/>
    </row>
    <row r="136" spans="1:11" ht="18">
      <c r="A136" s="130" t="s">
        <v>156</v>
      </c>
      <c r="B136" s="131" t="s">
        <v>13</v>
      </c>
      <c r="C136" s="131" t="s">
        <v>147</v>
      </c>
      <c r="D136" s="131" t="s">
        <v>155</v>
      </c>
      <c r="E136" s="131" t="s">
        <v>55</v>
      </c>
      <c r="F136" s="131" t="s">
        <v>57</v>
      </c>
      <c r="G136" s="177">
        <v>76000</v>
      </c>
      <c r="H136" s="4"/>
      <c r="I136" s="4"/>
      <c r="J136" s="4"/>
      <c r="K136" s="4"/>
    </row>
    <row r="137" spans="1:11" ht="37.5">
      <c r="A137" s="133" t="s">
        <v>60</v>
      </c>
      <c r="B137" s="134" t="s">
        <v>13</v>
      </c>
      <c r="C137" s="134" t="s">
        <v>147</v>
      </c>
      <c r="D137" s="134" t="s">
        <v>155</v>
      </c>
      <c r="E137" s="134" t="s">
        <v>55</v>
      </c>
      <c r="F137" s="134" t="s">
        <v>61</v>
      </c>
      <c r="G137" s="160">
        <v>268998</v>
      </c>
      <c r="H137" s="4"/>
      <c r="I137" s="4"/>
      <c r="J137" s="4"/>
      <c r="K137" s="4"/>
    </row>
    <row r="138" spans="1:11" ht="18.75">
      <c r="A138" s="133" t="s">
        <v>62</v>
      </c>
      <c r="B138" s="134" t="s">
        <v>13</v>
      </c>
      <c r="C138" s="134" t="s">
        <v>147</v>
      </c>
      <c r="D138" s="134" t="s">
        <v>155</v>
      </c>
      <c r="E138" s="134" t="s">
        <v>55</v>
      </c>
      <c r="F138" s="134" t="s">
        <v>63</v>
      </c>
      <c r="G138" s="160">
        <v>550000</v>
      </c>
      <c r="H138" s="4"/>
      <c r="I138" s="4"/>
      <c r="J138" s="4"/>
      <c r="K138" s="4"/>
    </row>
    <row r="139" spans="1:11" ht="37.5">
      <c r="A139" s="133" t="s">
        <v>157</v>
      </c>
      <c r="B139" s="134" t="s">
        <v>13</v>
      </c>
      <c r="C139" s="134" t="s">
        <v>147</v>
      </c>
      <c r="D139" s="134" t="s">
        <v>155</v>
      </c>
      <c r="E139" s="134" t="s">
        <v>55</v>
      </c>
      <c r="F139" s="134" t="s">
        <v>65</v>
      </c>
      <c r="G139" s="160">
        <v>80000</v>
      </c>
      <c r="H139" s="4"/>
      <c r="I139" s="4"/>
      <c r="J139" s="4"/>
      <c r="K139" s="4"/>
    </row>
    <row r="140" spans="1:11" ht="37.5">
      <c r="A140" s="133" t="s">
        <v>66</v>
      </c>
      <c r="B140" s="134" t="s">
        <v>13</v>
      </c>
      <c r="C140" s="134" t="s">
        <v>147</v>
      </c>
      <c r="D140" s="134" t="s">
        <v>155</v>
      </c>
      <c r="E140" s="134" t="s">
        <v>55</v>
      </c>
      <c r="F140" s="134" t="s">
        <v>67</v>
      </c>
      <c r="G140" s="160">
        <v>50000</v>
      </c>
      <c r="H140" s="4"/>
      <c r="I140" s="4"/>
      <c r="J140" s="4"/>
      <c r="K140" s="4"/>
    </row>
    <row r="141" spans="1:11" ht="36">
      <c r="A141" s="121" t="s">
        <v>158</v>
      </c>
      <c r="B141" s="154" t="s">
        <v>13</v>
      </c>
      <c r="C141" s="154" t="s">
        <v>147</v>
      </c>
      <c r="D141" s="154" t="s">
        <v>159</v>
      </c>
      <c r="E141" s="154" t="s">
        <v>16</v>
      </c>
      <c r="F141" s="154" t="s">
        <v>16</v>
      </c>
      <c r="G141" s="157">
        <f>G144</f>
        <v>200000</v>
      </c>
      <c r="H141" s="4"/>
      <c r="I141" s="4"/>
      <c r="J141" s="4"/>
      <c r="K141" s="4"/>
    </row>
    <row r="142" spans="1:11" ht="36">
      <c r="A142" s="150" t="s">
        <v>99</v>
      </c>
      <c r="B142" s="131" t="s">
        <v>13</v>
      </c>
      <c r="C142" s="131" t="s">
        <v>147</v>
      </c>
      <c r="D142" s="131" t="s">
        <v>159</v>
      </c>
      <c r="E142" s="131" t="s">
        <v>47</v>
      </c>
      <c r="F142" s="131" t="s">
        <v>16</v>
      </c>
      <c r="G142" s="153">
        <f>G143</f>
        <v>200000</v>
      </c>
      <c r="H142" s="4"/>
      <c r="I142" s="4"/>
      <c r="J142" s="4"/>
      <c r="K142" s="4"/>
    </row>
    <row r="143" spans="1:11" ht="54">
      <c r="A143" s="150" t="s">
        <v>100</v>
      </c>
      <c r="B143" s="131" t="s">
        <v>13</v>
      </c>
      <c r="C143" s="131" t="s">
        <v>147</v>
      </c>
      <c r="D143" s="131" t="s">
        <v>159</v>
      </c>
      <c r="E143" s="131" t="s">
        <v>49</v>
      </c>
      <c r="F143" s="131" t="s">
        <v>16</v>
      </c>
      <c r="G143" s="153">
        <f>G144</f>
        <v>200000</v>
      </c>
      <c r="H143" s="4"/>
      <c r="I143" s="4"/>
      <c r="J143" s="4"/>
      <c r="K143" s="4"/>
    </row>
    <row r="144" spans="1:11" ht="54">
      <c r="A144" s="130" t="s">
        <v>54</v>
      </c>
      <c r="B144" s="131" t="s">
        <v>13</v>
      </c>
      <c r="C144" s="131" t="s">
        <v>147</v>
      </c>
      <c r="D144" s="131" t="s">
        <v>159</v>
      </c>
      <c r="E144" s="131" t="s">
        <v>55</v>
      </c>
      <c r="F144" s="131" t="s">
        <v>16</v>
      </c>
      <c r="G144" s="153">
        <f>G145+G146</f>
        <v>200000</v>
      </c>
      <c r="H144" s="4"/>
      <c r="I144" s="4"/>
      <c r="J144" s="4"/>
      <c r="K144" s="4"/>
    </row>
    <row r="145" spans="1:11" ht="37.5">
      <c r="A145" s="133" t="s">
        <v>60</v>
      </c>
      <c r="B145" s="134" t="s">
        <v>13</v>
      </c>
      <c r="C145" s="134" t="s">
        <v>147</v>
      </c>
      <c r="D145" s="134" t="s">
        <v>159</v>
      </c>
      <c r="E145" s="134" t="s">
        <v>55</v>
      </c>
      <c r="F145" s="134" t="s">
        <v>61</v>
      </c>
      <c r="G145" s="160">
        <v>50000</v>
      </c>
      <c r="H145" s="4"/>
      <c r="I145" s="4"/>
      <c r="J145" s="4"/>
      <c r="K145" s="4"/>
    </row>
    <row r="146" spans="1:11" ht="75">
      <c r="A146" s="133" t="s">
        <v>54</v>
      </c>
      <c r="B146" s="134" t="s">
        <v>13</v>
      </c>
      <c r="C146" s="134" t="s">
        <v>147</v>
      </c>
      <c r="D146" s="134" t="s">
        <v>159</v>
      </c>
      <c r="E146" s="134" t="s">
        <v>55</v>
      </c>
      <c r="F146" s="134" t="s">
        <v>65</v>
      </c>
      <c r="G146" s="160">
        <v>150000</v>
      </c>
      <c r="H146" s="4"/>
      <c r="I146" s="4"/>
      <c r="J146" s="4"/>
      <c r="K146" s="4"/>
    </row>
    <row r="147" spans="1:11" ht="36">
      <c r="A147" s="121" t="s">
        <v>160</v>
      </c>
      <c r="B147" s="154" t="s">
        <v>13</v>
      </c>
      <c r="C147" s="154" t="s">
        <v>147</v>
      </c>
      <c r="D147" s="154" t="s">
        <v>161</v>
      </c>
      <c r="E147" s="154" t="s">
        <v>16</v>
      </c>
      <c r="F147" s="154" t="s">
        <v>16</v>
      </c>
      <c r="G147" s="157">
        <f>G150</f>
        <v>610000</v>
      </c>
      <c r="H147" s="4"/>
      <c r="I147" s="4"/>
      <c r="J147" s="4"/>
      <c r="K147" s="4"/>
    </row>
    <row r="148" spans="1:11" ht="36">
      <c r="A148" s="150" t="s">
        <v>99</v>
      </c>
      <c r="B148" s="131" t="s">
        <v>13</v>
      </c>
      <c r="C148" s="131" t="s">
        <v>147</v>
      </c>
      <c r="D148" s="131" t="s">
        <v>161</v>
      </c>
      <c r="E148" s="131" t="s">
        <v>47</v>
      </c>
      <c r="F148" s="131" t="s">
        <v>16</v>
      </c>
      <c r="G148" s="153">
        <f>G149</f>
        <v>610000</v>
      </c>
      <c r="H148" s="4"/>
      <c r="I148" s="4"/>
      <c r="J148" s="4"/>
      <c r="K148" s="4"/>
    </row>
    <row r="149" spans="1:11" ht="54">
      <c r="A149" s="150" t="s">
        <v>100</v>
      </c>
      <c r="B149" s="131" t="s">
        <v>13</v>
      </c>
      <c r="C149" s="131" t="s">
        <v>147</v>
      </c>
      <c r="D149" s="131" t="s">
        <v>161</v>
      </c>
      <c r="E149" s="131" t="s">
        <v>49</v>
      </c>
      <c r="F149" s="131" t="s">
        <v>16</v>
      </c>
      <c r="G149" s="153">
        <f>G150</f>
        <v>610000</v>
      </c>
      <c r="H149" s="4"/>
      <c r="I149" s="4"/>
      <c r="J149" s="4"/>
      <c r="K149" s="4"/>
    </row>
    <row r="150" spans="1:11" ht="54">
      <c r="A150" s="130" t="s">
        <v>54</v>
      </c>
      <c r="B150" s="131" t="s">
        <v>13</v>
      </c>
      <c r="C150" s="131" t="s">
        <v>147</v>
      </c>
      <c r="D150" s="131" t="s">
        <v>161</v>
      </c>
      <c r="E150" s="131" t="s">
        <v>55</v>
      </c>
      <c r="F150" s="131" t="s">
        <v>16</v>
      </c>
      <c r="G150" s="153">
        <f>G151+G152</f>
        <v>610000</v>
      </c>
      <c r="H150" s="4"/>
      <c r="I150" s="4"/>
      <c r="J150" s="4"/>
      <c r="K150" s="4"/>
    </row>
    <row r="151" spans="1:11" ht="37.5">
      <c r="A151" s="133" t="s">
        <v>60</v>
      </c>
      <c r="B151" s="134" t="s">
        <v>13</v>
      </c>
      <c r="C151" s="134" t="s">
        <v>147</v>
      </c>
      <c r="D151" s="134" t="s">
        <v>161</v>
      </c>
      <c r="E151" s="134" t="s">
        <v>55</v>
      </c>
      <c r="F151" s="134" t="s">
        <v>61</v>
      </c>
      <c r="G151" s="160">
        <v>30000</v>
      </c>
      <c r="H151" s="4"/>
      <c r="I151" s="4"/>
      <c r="J151" s="4"/>
      <c r="K151" s="4"/>
    </row>
    <row r="152" spans="1:11" ht="37.5">
      <c r="A152" s="133" t="s">
        <v>162</v>
      </c>
      <c r="B152" s="134" t="s">
        <v>13</v>
      </c>
      <c r="C152" s="134" t="s">
        <v>147</v>
      </c>
      <c r="D152" s="134" t="s">
        <v>161</v>
      </c>
      <c r="E152" s="134" t="s">
        <v>55</v>
      </c>
      <c r="F152" s="134" t="s">
        <v>63</v>
      </c>
      <c r="G152" s="160">
        <v>580000</v>
      </c>
      <c r="H152" s="4"/>
      <c r="I152" s="4"/>
      <c r="J152" s="4"/>
      <c r="K152" s="4"/>
    </row>
    <row r="153" spans="1:11" ht="36">
      <c r="A153" s="121" t="s">
        <v>163</v>
      </c>
      <c r="B153" s="154" t="s">
        <v>13</v>
      </c>
      <c r="C153" s="154" t="s">
        <v>147</v>
      </c>
      <c r="D153" s="122" t="s">
        <v>164</v>
      </c>
      <c r="E153" s="154" t="s">
        <v>16</v>
      </c>
      <c r="F153" s="154" t="s">
        <v>16</v>
      </c>
      <c r="G153" s="157">
        <f>G156</f>
        <v>380000</v>
      </c>
      <c r="H153" s="4"/>
      <c r="I153" s="4"/>
      <c r="J153" s="4"/>
      <c r="K153" s="4"/>
    </row>
    <row r="154" spans="1:11" ht="36">
      <c r="A154" s="150" t="s">
        <v>99</v>
      </c>
      <c r="B154" s="131" t="s">
        <v>13</v>
      </c>
      <c r="C154" s="131" t="s">
        <v>147</v>
      </c>
      <c r="D154" s="137" t="s">
        <v>164</v>
      </c>
      <c r="E154" s="131" t="s">
        <v>47</v>
      </c>
      <c r="F154" s="131" t="s">
        <v>16</v>
      </c>
      <c r="G154" s="153">
        <f>G155</f>
        <v>380000</v>
      </c>
      <c r="H154" s="4"/>
      <c r="I154" s="4"/>
      <c r="J154" s="4"/>
      <c r="K154" s="4"/>
    </row>
    <row r="155" spans="1:11" ht="54">
      <c r="A155" s="150" t="s">
        <v>100</v>
      </c>
      <c r="B155" s="131" t="s">
        <v>13</v>
      </c>
      <c r="C155" s="131" t="s">
        <v>147</v>
      </c>
      <c r="D155" s="137" t="s">
        <v>164</v>
      </c>
      <c r="E155" s="131" t="s">
        <v>49</v>
      </c>
      <c r="F155" s="131" t="s">
        <v>16</v>
      </c>
      <c r="G155" s="153">
        <f>G156</f>
        <v>380000</v>
      </c>
      <c r="H155" s="4"/>
      <c r="I155" s="4"/>
      <c r="J155" s="4"/>
      <c r="K155" s="4"/>
    </row>
    <row r="156" spans="1:11" ht="54">
      <c r="A156" s="130" t="s">
        <v>54</v>
      </c>
      <c r="B156" s="131" t="s">
        <v>13</v>
      </c>
      <c r="C156" s="131" t="s">
        <v>147</v>
      </c>
      <c r="D156" s="137" t="s">
        <v>164</v>
      </c>
      <c r="E156" s="131" t="s">
        <v>55</v>
      </c>
      <c r="F156" s="131" t="s">
        <v>16</v>
      </c>
      <c r="G156" s="153">
        <f>G157+G158</f>
        <v>380000</v>
      </c>
      <c r="H156" s="4"/>
      <c r="I156" s="4"/>
      <c r="J156" s="4"/>
      <c r="K156" s="4"/>
    </row>
    <row r="157" spans="1:11" ht="37.5" outlineLevel="1">
      <c r="A157" s="133" t="s">
        <v>60</v>
      </c>
      <c r="B157" s="134" t="s">
        <v>13</v>
      </c>
      <c r="C157" s="134" t="s">
        <v>147</v>
      </c>
      <c r="D157" s="144" t="s">
        <v>164</v>
      </c>
      <c r="E157" s="134" t="s">
        <v>55</v>
      </c>
      <c r="F157" s="134" t="s">
        <v>61</v>
      </c>
      <c r="G157" s="160">
        <v>130000</v>
      </c>
      <c r="H157" s="4"/>
      <c r="I157" s="4"/>
      <c r="J157" s="4"/>
      <c r="K157" s="4"/>
    </row>
    <row r="158" spans="1:11" ht="75" outlineLevel="1">
      <c r="A158" s="133" t="s">
        <v>54</v>
      </c>
      <c r="B158" s="134" t="s">
        <v>13</v>
      </c>
      <c r="C158" s="134" t="s">
        <v>147</v>
      </c>
      <c r="D158" s="144" t="s">
        <v>164</v>
      </c>
      <c r="E158" s="134" t="s">
        <v>55</v>
      </c>
      <c r="F158" s="134" t="s">
        <v>63</v>
      </c>
      <c r="G158" s="160">
        <v>250000</v>
      </c>
      <c r="H158" s="4"/>
      <c r="I158" s="4"/>
      <c r="J158" s="4"/>
      <c r="K158" s="4"/>
    </row>
    <row r="159" spans="1:11" ht="72">
      <c r="A159" s="178" t="s">
        <v>165</v>
      </c>
      <c r="B159" s="154" t="s">
        <v>13</v>
      </c>
      <c r="C159" s="154" t="s">
        <v>147</v>
      </c>
      <c r="D159" s="154" t="s">
        <v>166</v>
      </c>
      <c r="E159" s="154" t="s">
        <v>16</v>
      </c>
      <c r="F159" s="154" t="s">
        <v>16</v>
      </c>
      <c r="G159" s="157">
        <f>G162</f>
        <v>1000000</v>
      </c>
      <c r="H159" s="4"/>
      <c r="I159" s="4"/>
      <c r="J159" s="4"/>
      <c r="K159" s="4"/>
    </row>
    <row r="160" spans="1:11" ht="36">
      <c r="A160" s="150" t="s">
        <v>99</v>
      </c>
      <c r="B160" s="131" t="s">
        <v>13</v>
      </c>
      <c r="C160" s="131" t="s">
        <v>147</v>
      </c>
      <c r="D160" s="131" t="s">
        <v>166</v>
      </c>
      <c r="E160" s="131" t="s">
        <v>47</v>
      </c>
      <c r="F160" s="131" t="s">
        <v>16</v>
      </c>
      <c r="G160" s="153">
        <f>G161</f>
        <v>1000000</v>
      </c>
      <c r="H160" s="4"/>
      <c r="I160" s="4"/>
      <c r="J160" s="4"/>
      <c r="K160" s="4"/>
    </row>
    <row r="161" spans="1:11" ht="54">
      <c r="A161" s="150" t="s">
        <v>100</v>
      </c>
      <c r="B161" s="131" t="s">
        <v>13</v>
      </c>
      <c r="C161" s="131" t="s">
        <v>147</v>
      </c>
      <c r="D161" s="131" t="s">
        <v>166</v>
      </c>
      <c r="E161" s="131" t="s">
        <v>49</v>
      </c>
      <c r="F161" s="131" t="s">
        <v>16</v>
      </c>
      <c r="G161" s="153">
        <f>G162</f>
        <v>1000000</v>
      </c>
      <c r="H161" s="4"/>
      <c r="I161" s="4"/>
      <c r="J161" s="4"/>
      <c r="K161" s="4"/>
    </row>
    <row r="162" spans="1:11" ht="75">
      <c r="A162" s="133" t="s">
        <v>54</v>
      </c>
      <c r="B162" s="134" t="s">
        <v>13</v>
      </c>
      <c r="C162" s="134" t="s">
        <v>147</v>
      </c>
      <c r="D162" s="134" t="s">
        <v>166</v>
      </c>
      <c r="E162" s="134" t="s">
        <v>55</v>
      </c>
      <c r="F162" s="134" t="s">
        <v>16</v>
      </c>
      <c r="G162" s="156">
        <f>G163</f>
        <v>1000000</v>
      </c>
      <c r="H162" s="4"/>
      <c r="I162" s="4"/>
      <c r="J162" s="4"/>
      <c r="K162" s="4"/>
    </row>
    <row r="163" spans="1:11" ht="37.5">
      <c r="A163" s="133" t="s">
        <v>162</v>
      </c>
      <c r="B163" s="134" t="s">
        <v>13</v>
      </c>
      <c r="C163" s="134" t="s">
        <v>147</v>
      </c>
      <c r="D163" s="134" t="s">
        <v>166</v>
      </c>
      <c r="E163" s="134" t="s">
        <v>55</v>
      </c>
      <c r="F163" s="134" t="s">
        <v>63</v>
      </c>
      <c r="G163" s="160">
        <v>1000000</v>
      </c>
      <c r="H163" s="4"/>
      <c r="I163" s="4"/>
      <c r="J163" s="4"/>
      <c r="K163" s="4"/>
    </row>
    <row r="164" spans="1:11" ht="18">
      <c r="A164" s="121" t="s">
        <v>167</v>
      </c>
      <c r="B164" s="154" t="s">
        <v>13</v>
      </c>
      <c r="C164" s="154" t="s">
        <v>147</v>
      </c>
      <c r="D164" s="154" t="s">
        <v>168</v>
      </c>
      <c r="E164" s="154" t="s">
        <v>16</v>
      </c>
      <c r="F164" s="154" t="s">
        <v>16</v>
      </c>
      <c r="G164" s="157">
        <f>G165</f>
        <v>120000</v>
      </c>
      <c r="H164" s="4"/>
      <c r="I164" s="4"/>
      <c r="J164" s="4"/>
      <c r="K164" s="4"/>
    </row>
    <row r="165" spans="1:11" ht="36">
      <c r="A165" s="150" t="s">
        <v>99</v>
      </c>
      <c r="B165" s="131" t="s">
        <v>13</v>
      </c>
      <c r="C165" s="131" t="s">
        <v>147</v>
      </c>
      <c r="D165" s="131" t="s">
        <v>168</v>
      </c>
      <c r="E165" s="131" t="s">
        <v>47</v>
      </c>
      <c r="F165" s="131" t="s">
        <v>16</v>
      </c>
      <c r="G165" s="153">
        <f>G166</f>
        <v>120000</v>
      </c>
      <c r="H165" s="4"/>
      <c r="I165" s="4"/>
      <c r="J165" s="4"/>
      <c r="K165" s="4"/>
    </row>
    <row r="166" spans="1:11" ht="54">
      <c r="A166" s="150" t="s">
        <v>100</v>
      </c>
      <c r="B166" s="131" t="s">
        <v>13</v>
      </c>
      <c r="C166" s="131" t="s">
        <v>147</v>
      </c>
      <c r="D166" s="131" t="s">
        <v>168</v>
      </c>
      <c r="E166" s="131" t="s">
        <v>49</v>
      </c>
      <c r="F166" s="131" t="s">
        <v>16</v>
      </c>
      <c r="G166" s="153">
        <f>G167</f>
        <v>120000</v>
      </c>
      <c r="H166" s="4"/>
      <c r="I166" s="4"/>
      <c r="J166" s="4"/>
      <c r="K166" s="4"/>
    </row>
    <row r="167" spans="1:11" ht="54">
      <c r="A167" s="130" t="s">
        <v>54</v>
      </c>
      <c r="B167" s="131" t="s">
        <v>13</v>
      </c>
      <c r="C167" s="131" t="s">
        <v>147</v>
      </c>
      <c r="D167" s="131" t="s">
        <v>168</v>
      </c>
      <c r="E167" s="131" t="s">
        <v>55</v>
      </c>
      <c r="F167" s="131" t="s">
        <v>16</v>
      </c>
      <c r="G167" s="153">
        <f>G168</f>
        <v>120000</v>
      </c>
      <c r="H167" s="4"/>
      <c r="I167" s="4"/>
      <c r="J167" s="4"/>
      <c r="K167" s="4"/>
    </row>
    <row r="168" spans="1:11" s="2" customFormat="1" ht="18.75">
      <c r="A168" s="133" t="s">
        <v>62</v>
      </c>
      <c r="B168" s="134" t="s">
        <v>13</v>
      </c>
      <c r="C168" s="134" t="s">
        <v>147</v>
      </c>
      <c r="D168" s="134" t="s">
        <v>168</v>
      </c>
      <c r="E168" s="134" t="s">
        <v>55</v>
      </c>
      <c r="F168" s="134" t="s">
        <v>63</v>
      </c>
      <c r="G168" s="156">
        <v>120000</v>
      </c>
      <c r="H168" s="66"/>
      <c r="I168" s="66"/>
      <c r="J168" s="66"/>
      <c r="K168" s="66"/>
    </row>
    <row r="169" spans="1:11" ht="36">
      <c r="A169" s="121" t="s">
        <v>169</v>
      </c>
      <c r="B169" s="154" t="s">
        <v>13</v>
      </c>
      <c r="C169" s="154" t="s">
        <v>147</v>
      </c>
      <c r="D169" s="154" t="s">
        <v>170</v>
      </c>
      <c r="E169" s="154" t="s">
        <v>16</v>
      </c>
      <c r="F169" s="154" t="s">
        <v>16</v>
      </c>
      <c r="G169" s="157">
        <f>G172</f>
        <v>450000</v>
      </c>
      <c r="H169" s="4"/>
      <c r="I169" s="4"/>
      <c r="J169" s="4"/>
      <c r="K169" s="4"/>
    </row>
    <row r="170" spans="1:11" ht="36">
      <c r="A170" s="150" t="s">
        <v>99</v>
      </c>
      <c r="B170" s="131" t="s">
        <v>13</v>
      </c>
      <c r="C170" s="131" t="s">
        <v>147</v>
      </c>
      <c r="D170" s="131" t="s">
        <v>170</v>
      </c>
      <c r="E170" s="131" t="s">
        <v>47</v>
      </c>
      <c r="F170" s="131" t="s">
        <v>16</v>
      </c>
      <c r="G170" s="153">
        <f>G171</f>
        <v>450000</v>
      </c>
      <c r="H170" s="4"/>
      <c r="I170" s="4"/>
      <c r="J170" s="4"/>
      <c r="K170" s="4"/>
    </row>
    <row r="171" spans="1:11" ht="54">
      <c r="A171" s="150" t="s">
        <v>100</v>
      </c>
      <c r="B171" s="131" t="s">
        <v>13</v>
      </c>
      <c r="C171" s="131" t="s">
        <v>147</v>
      </c>
      <c r="D171" s="131" t="s">
        <v>170</v>
      </c>
      <c r="E171" s="131" t="s">
        <v>49</v>
      </c>
      <c r="F171" s="131" t="s">
        <v>16</v>
      </c>
      <c r="G171" s="153">
        <f>G172</f>
        <v>450000</v>
      </c>
      <c r="H171" s="4"/>
      <c r="I171" s="4"/>
      <c r="J171" s="4"/>
      <c r="K171" s="4"/>
    </row>
    <row r="172" spans="1:11" ht="54">
      <c r="A172" s="130" t="s">
        <v>54</v>
      </c>
      <c r="B172" s="131" t="s">
        <v>13</v>
      </c>
      <c r="C172" s="131" t="s">
        <v>147</v>
      </c>
      <c r="D172" s="131" t="s">
        <v>170</v>
      </c>
      <c r="E172" s="131" t="s">
        <v>55</v>
      </c>
      <c r="F172" s="131" t="s">
        <v>16</v>
      </c>
      <c r="G172" s="153">
        <f>G173+G174</f>
        <v>450000</v>
      </c>
      <c r="H172" s="4"/>
      <c r="I172" s="4"/>
      <c r="J172" s="4"/>
      <c r="K172" s="4"/>
    </row>
    <row r="173" spans="1:11" ht="37.5" outlineLevel="1">
      <c r="A173" s="133" t="s">
        <v>60</v>
      </c>
      <c r="B173" s="134" t="s">
        <v>13</v>
      </c>
      <c r="C173" s="134" t="s">
        <v>147</v>
      </c>
      <c r="D173" s="134" t="s">
        <v>170</v>
      </c>
      <c r="E173" s="134" t="s">
        <v>55</v>
      </c>
      <c r="F173" s="134" t="s">
        <v>61</v>
      </c>
      <c r="G173" s="160">
        <v>400000</v>
      </c>
      <c r="H173" s="4"/>
      <c r="I173" s="4"/>
      <c r="J173" s="4"/>
      <c r="K173" s="4"/>
    </row>
    <row r="174" spans="1:11" ht="37.5" outlineLevel="1">
      <c r="A174" s="179" t="s">
        <v>171</v>
      </c>
      <c r="B174" s="134" t="s">
        <v>13</v>
      </c>
      <c r="C174" s="134" t="s">
        <v>147</v>
      </c>
      <c r="D174" s="134" t="s">
        <v>170</v>
      </c>
      <c r="E174" s="134" t="s">
        <v>55</v>
      </c>
      <c r="F174" s="134" t="s">
        <v>67</v>
      </c>
      <c r="G174" s="160">
        <v>50000</v>
      </c>
      <c r="H174" s="4"/>
      <c r="I174" s="4"/>
      <c r="J174" s="4"/>
      <c r="K174" s="4"/>
    </row>
    <row r="175" spans="1:11" ht="93.75" outlineLevel="1">
      <c r="A175" s="180" t="s">
        <v>260</v>
      </c>
      <c r="B175" s="181" t="s">
        <v>13</v>
      </c>
      <c r="C175" s="181" t="s">
        <v>147</v>
      </c>
      <c r="D175" s="181" t="s">
        <v>263</v>
      </c>
      <c r="E175" s="181" t="s">
        <v>49</v>
      </c>
      <c r="F175" s="181" t="s">
        <v>16</v>
      </c>
      <c r="G175" s="182">
        <v>80000</v>
      </c>
      <c r="H175" s="4"/>
      <c r="I175" s="4"/>
      <c r="J175" s="4"/>
      <c r="K175" s="4"/>
    </row>
    <row r="176" spans="1:11" ht="37.5" outlineLevel="1">
      <c r="A176" s="179" t="s">
        <v>262</v>
      </c>
      <c r="B176" s="134" t="s">
        <v>13</v>
      </c>
      <c r="C176" s="134" t="s">
        <v>147</v>
      </c>
      <c r="D176" s="134" t="s">
        <v>263</v>
      </c>
      <c r="E176" s="134" t="s">
        <v>55</v>
      </c>
      <c r="F176" s="134" t="s">
        <v>61</v>
      </c>
      <c r="G176" s="160">
        <v>80000</v>
      </c>
      <c r="H176" s="4"/>
      <c r="I176" s="4"/>
      <c r="J176" s="4"/>
      <c r="K176" s="4"/>
    </row>
    <row r="177" spans="1:11" ht="18.75" outlineLevel="1">
      <c r="A177" s="179"/>
      <c r="B177" s="134"/>
      <c r="C177" s="134"/>
      <c r="D177" s="134"/>
      <c r="E177" s="134"/>
      <c r="F177" s="134"/>
      <c r="G177" s="160"/>
      <c r="H177" s="4"/>
      <c r="I177" s="4"/>
      <c r="J177" s="4"/>
      <c r="K177" s="4"/>
    </row>
    <row r="178" spans="1:11" ht="54">
      <c r="A178" s="124" t="s">
        <v>172</v>
      </c>
      <c r="B178" s="125" t="s">
        <v>13</v>
      </c>
      <c r="C178" s="125" t="s">
        <v>173</v>
      </c>
      <c r="D178" s="125" t="s">
        <v>15</v>
      </c>
      <c r="E178" s="125" t="s">
        <v>16</v>
      </c>
      <c r="F178" s="125" t="s">
        <v>16</v>
      </c>
      <c r="G178" s="126">
        <f>G181</f>
        <v>25000</v>
      </c>
      <c r="H178" s="4"/>
      <c r="I178" s="4"/>
      <c r="J178" s="4"/>
      <c r="K178" s="4"/>
    </row>
    <row r="179" spans="1:11" ht="90">
      <c r="A179" s="130" t="s">
        <v>23</v>
      </c>
      <c r="B179" s="131" t="s">
        <v>13</v>
      </c>
      <c r="C179" s="131" t="s">
        <v>173</v>
      </c>
      <c r="D179" s="131" t="s">
        <v>15</v>
      </c>
      <c r="E179" s="131" t="s">
        <v>16</v>
      </c>
      <c r="F179" s="131" t="s">
        <v>16</v>
      </c>
      <c r="G179" s="153">
        <f>G180</f>
        <v>25000</v>
      </c>
      <c r="H179" s="4"/>
      <c r="I179" s="4"/>
      <c r="J179" s="4"/>
      <c r="K179" s="4"/>
    </row>
    <row r="180" spans="1:11" ht="90">
      <c r="A180" s="130" t="s">
        <v>174</v>
      </c>
      <c r="B180" s="131" t="s">
        <v>13</v>
      </c>
      <c r="C180" s="131" t="s">
        <v>173</v>
      </c>
      <c r="D180" s="131" t="s">
        <v>15</v>
      </c>
      <c r="E180" s="131" t="s">
        <v>16</v>
      </c>
      <c r="F180" s="131" t="s">
        <v>16</v>
      </c>
      <c r="G180" s="153">
        <f>G181</f>
        <v>25000</v>
      </c>
      <c r="H180" s="4"/>
      <c r="I180" s="4"/>
      <c r="J180" s="4"/>
      <c r="K180" s="4"/>
    </row>
    <row r="181" spans="1:11" ht="54">
      <c r="A181" s="121" t="s">
        <v>175</v>
      </c>
      <c r="B181" s="154" t="s">
        <v>13</v>
      </c>
      <c r="C181" s="154" t="s">
        <v>173</v>
      </c>
      <c r="D181" s="154" t="s">
        <v>85</v>
      </c>
      <c r="E181" s="154" t="s">
        <v>16</v>
      </c>
      <c r="F181" s="154" t="s">
        <v>16</v>
      </c>
      <c r="G181" s="157">
        <v>25000</v>
      </c>
      <c r="H181" s="4"/>
      <c r="I181" s="4"/>
      <c r="J181" s="4"/>
      <c r="K181" s="4"/>
    </row>
    <row r="182" spans="1:11" ht="36" outlineLevel="1">
      <c r="A182" s="150" t="s">
        <v>99</v>
      </c>
      <c r="B182" s="131" t="s">
        <v>13</v>
      </c>
      <c r="C182" s="131" t="s">
        <v>173</v>
      </c>
      <c r="D182" s="131" t="s">
        <v>85</v>
      </c>
      <c r="E182" s="131" t="s">
        <v>47</v>
      </c>
      <c r="F182" s="131" t="s">
        <v>16</v>
      </c>
      <c r="G182" s="175">
        <f>G183</f>
        <v>25000</v>
      </c>
      <c r="H182" s="4"/>
      <c r="I182" s="4"/>
      <c r="J182" s="4"/>
      <c r="K182" s="4"/>
    </row>
    <row r="183" spans="1:11" ht="54" outlineLevel="1">
      <c r="A183" s="150" t="s">
        <v>100</v>
      </c>
      <c r="B183" s="131" t="s">
        <v>13</v>
      </c>
      <c r="C183" s="131" t="s">
        <v>173</v>
      </c>
      <c r="D183" s="131" t="s">
        <v>85</v>
      </c>
      <c r="E183" s="131" t="s">
        <v>49</v>
      </c>
      <c r="F183" s="131" t="s">
        <v>16</v>
      </c>
      <c r="G183" s="175">
        <f>G184</f>
        <v>25000</v>
      </c>
      <c r="H183" s="4"/>
      <c r="I183" s="4"/>
      <c r="J183" s="4"/>
      <c r="K183" s="4"/>
    </row>
    <row r="184" spans="1:11" ht="54" outlineLevel="1">
      <c r="A184" s="130" t="s">
        <v>54</v>
      </c>
      <c r="B184" s="131" t="s">
        <v>13</v>
      </c>
      <c r="C184" s="131" t="s">
        <v>173</v>
      </c>
      <c r="D184" s="131" t="s">
        <v>85</v>
      </c>
      <c r="E184" s="131" t="s">
        <v>55</v>
      </c>
      <c r="F184" s="131" t="s">
        <v>16</v>
      </c>
      <c r="G184" s="175">
        <f>G185</f>
        <v>25000</v>
      </c>
      <c r="H184" s="4"/>
      <c r="I184" s="4"/>
      <c r="J184" s="4"/>
      <c r="K184" s="4"/>
    </row>
    <row r="185" spans="1:11" ht="18.75" outlineLevel="1">
      <c r="A185" s="133" t="s">
        <v>62</v>
      </c>
      <c r="B185" s="134" t="s">
        <v>13</v>
      </c>
      <c r="C185" s="134" t="s">
        <v>173</v>
      </c>
      <c r="D185" s="134" t="s">
        <v>85</v>
      </c>
      <c r="E185" s="134" t="s">
        <v>55</v>
      </c>
      <c r="F185" s="134" t="s">
        <v>63</v>
      </c>
      <c r="G185" s="135">
        <v>25000</v>
      </c>
      <c r="H185" s="4"/>
      <c r="I185" s="4"/>
      <c r="J185" s="4"/>
      <c r="K185" s="4"/>
    </row>
    <row r="186" spans="1:11" ht="18">
      <c r="A186" s="124" t="s">
        <v>176</v>
      </c>
      <c r="B186" s="125" t="s">
        <v>13</v>
      </c>
      <c r="C186" s="125" t="s">
        <v>177</v>
      </c>
      <c r="D186" s="125"/>
      <c r="E186" s="125"/>
      <c r="F186" s="125"/>
      <c r="G186" s="126">
        <f>G187</f>
        <v>2800000</v>
      </c>
      <c r="H186" s="4"/>
      <c r="I186" s="4"/>
      <c r="J186" s="4"/>
      <c r="K186" s="4"/>
    </row>
    <row r="187" spans="1:11" ht="36">
      <c r="A187" s="130" t="s">
        <v>178</v>
      </c>
      <c r="B187" s="131" t="s">
        <v>13</v>
      </c>
      <c r="C187" s="131" t="s">
        <v>177</v>
      </c>
      <c r="D187" s="131" t="s">
        <v>15</v>
      </c>
      <c r="E187" s="131" t="s">
        <v>16</v>
      </c>
      <c r="F187" s="131" t="s">
        <v>16</v>
      </c>
      <c r="G187" s="175">
        <v>2800000</v>
      </c>
      <c r="H187" s="4"/>
      <c r="I187" s="4"/>
      <c r="J187" s="4"/>
      <c r="K187" s="4"/>
    </row>
    <row r="188" spans="1:11" ht="36">
      <c r="A188" s="130" t="s">
        <v>179</v>
      </c>
      <c r="B188" s="131" t="s">
        <v>13</v>
      </c>
      <c r="C188" s="131" t="s">
        <v>177</v>
      </c>
      <c r="D188" s="131" t="s">
        <v>15</v>
      </c>
      <c r="E188" s="131" t="s">
        <v>16</v>
      </c>
      <c r="F188" s="131" t="s">
        <v>16</v>
      </c>
      <c r="G188" s="175">
        <v>2800000</v>
      </c>
      <c r="H188" s="4"/>
      <c r="I188" s="4"/>
      <c r="J188" s="4"/>
      <c r="K188" s="4"/>
    </row>
    <row r="189" spans="1:11" ht="90">
      <c r="A189" s="183" t="s">
        <v>180</v>
      </c>
      <c r="B189" s="184" t="s">
        <v>13</v>
      </c>
      <c r="C189" s="154" t="s">
        <v>177</v>
      </c>
      <c r="D189" s="154" t="s">
        <v>181</v>
      </c>
      <c r="E189" s="154" t="s">
        <v>16</v>
      </c>
      <c r="F189" s="154" t="s">
        <v>16</v>
      </c>
      <c r="G189" s="185">
        <f>G190</f>
        <v>2800000</v>
      </c>
      <c r="H189" s="4"/>
      <c r="I189" s="4"/>
      <c r="J189" s="4"/>
      <c r="K189" s="4"/>
    </row>
    <row r="190" spans="1:11" ht="36" outlineLevel="1">
      <c r="A190" s="186" t="s">
        <v>182</v>
      </c>
      <c r="B190" s="131" t="s">
        <v>13</v>
      </c>
      <c r="C190" s="131" t="s">
        <v>177</v>
      </c>
      <c r="D190" s="131" t="s">
        <v>181</v>
      </c>
      <c r="E190" s="131" t="s">
        <v>183</v>
      </c>
      <c r="F190" s="131" t="s">
        <v>16</v>
      </c>
      <c r="G190" s="175">
        <f>G191</f>
        <v>2800000</v>
      </c>
      <c r="H190" s="4"/>
      <c r="I190" s="4"/>
      <c r="J190" s="4"/>
      <c r="K190" s="4"/>
    </row>
    <row r="191" spans="1:11" ht="56.25" outlineLevel="1">
      <c r="A191" s="133" t="s">
        <v>184</v>
      </c>
      <c r="B191" s="134" t="s">
        <v>13</v>
      </c>
      <c r="C191" s="134" t="s">
        <v>177</v>
      </c>
      <c r="D191" s="134" t="s">
        <v>181</v>
      </c>
      <c r="E191" s="134" t="s">
        <v>183</v>
      </c>
      <c r="F191" s="134" t="s">
        <v>185</v>
      </c>
      <c r="G191" s="187">
        <v>2800000</v>
      </c>
      <c r="H191" s="4"/>
      <c r="I191" s="4"/>
      <c r="J191" s="4"/>
      <c r="K191" s="4"/>
    </row>
    <row r="192" spans="1:11" ht="36">
      <c r="A192" s="124" t="s">
        <v>186</v>
      </c>
      <c r="B192" s="125" t="s">
        <v>13</v>
      </c>
      <c r="C192" s="125" t="s">
        <v>187</v>
      </c>
      <c r="D192" s="125"/>
      <c r="E192" s="125"/>
      <c r="F192" s="125"/>
      <c r="G192" s="126">
        <f>G193</f>
        <v>225632</v>
      </c>
      <c r="H192" s="4"/>
      <c r="I192" s="4"/>
      <c r="J192" s="4"/>
      <c r="K192" s="4"/>
    </row>
    <row r="193" spans="1:11" ht="54">
      <c r="A193" s="130" t="s">
        <v>188</v>
      </c>
      <c r="B193" s="131" t="s">
        <v>13</v>
      </c>
      <c r="C193" s="131" t="s">
        <v>187</v>
      </c>
      <c r="D193" s="131" t="s">
        <v>15</v>
      </c>
      <c r="E193" s="131" t="s">
        <v>16</v>
      </c>
      <c r="F193" s="131" t="s">
        <v>16</v>
      </c>
      <c r="G193" s="175">
        <f>G194</f>
        <v>225632</v>
      </c>
      <c r="H193" s="4"/>
      <c r="I193" s="4"/>
      <c r="J193" s="4"/>
      <c r="K193" s="4"/>
    </row>
    <row r="194" spans="1:11" ht="54">
      <c r="A194" s="168" t="s">
        <v>189</v>
      </c>
      <c r="B194" s="131" t="s">
        <v>13</v>
      </c>
      <c r="C194" s="131" t="s">
        <v>187</v>
      </c>
      <c r="D194" s="131" t="s">
        <v>15</v>
      </c>
      <c r="E194" s="131" t="s">
        <v>16</v>
      </c>
      <c r="F194" s="131" t="s">
        <v>16</v>
      </c>
      <c r="G194" s="175">
        <f>G195+G198+G201</f>
        <v>225632</v>
      </c>
      <c r="H194" s="4"/>
      <c r="I194" s="4"/>
      <c r="J194" s="4"/>
      <c r="K194" s="4"/>
    </row>
    <row r="195" spans="1:11" ht="36">
      <c r="A195" s="121" t="s">
        <v>190</v>
      </c>
      <c r="B195" s="154" t="s">
        <v>13</v>
      </c>
      <c r="C195" s="154" t="s">
        <v>187</v>
      </c>
      <c r="D195" s="154" t="s">
        <v>191</v>
      </c>
      <c r="E195" s="154" t="s">
        <v>16</v>
      </c>
      <c r="F195" s="154" t="s">
        <v>16</v>
      </c>
      <c r="G195" s="185">
        <f>G196</f>
        <v>28000</v>
      </c>
      <c r="H195" s="4"/>
      <c r="I195" s="4"/>
      <c r="J195" s="4"/>
      <c r="K195" s="4"/>
    </row>
    <row r="196" spans="1:11" ht="18" outlineLevel="1">
      <c r="A196" s="130" t="s">
        <v>192</v>
      </c>
      <c r="B196" s="131" t="s">
        <v>13</v>
      </c>
      <c r="C196" s="131" t="s">
        <v>187</v>
      </c>
      <c r="D196" s="131" t="s">
        <v>191</v>
      </c>
      <c r="E196" s="131" t="s">
        <v>193</v>
      </c>
      <c r="F196" s="131" t="s">
        <v>16</v>
      </c>
      <c r="G196" s="175">
        <f>G197</f>
        <v>28000</v>
      </c>
      <c r="H196" s="4"/>
      <c r="I196" s="4"/>
      <c r="J196" s="4"/>
      <c r="K196" s="4"/>
    </row>
    <row r="197" spans="1:11" ht="37.5" outlineLevel="1">
      <c r="A197" s="133" t="s">
        <v>194</v>
      </c>
      <c r="B197" s="134" t="s">
        <v>13</v>
      </c>
      <c r="C197" s="134" t="s">
        <v>187</v>
      </c>
      <c r="D197" s="134" t="s">
        <v>191</v>
      </c>
      <c r="E197" s="134" t="s">
        <v>193</v>
      </c>
      <c r="F197" s="134" t="s">
        <v>195</v>
      </c>
      <c r="G197" s="187">
        <v>28000</v>
      </c>
      <c r="H197" s="4"/>
      <c r="I197" s="4"/>
      <c r="J197" s="4"/>
      <c r="K197" s="4"/>
    </row>
    <row r="198" spans="1:11" ht="36">
      <c r="A198" s="121" t="s">
        <v>196</v>
      </c>
      <c r="B198" s="154" t="s">
        <v>13</v>
      </c>
      <c r="C198" s="154" t="s">
        <v>187</v>
      </c>
      <c r="D198" s="154" t="s">
        <v>197</v>
      </c>
      <c r="E198" s="154" t="s">
        <v>16</v>
      </c>
      <c r="F198" s="154" t="s">
        <v>16</v>
      </c>
      <c r="G198" s="185">
        <f>G199</f>
        <v>97632</v>
      </c>
      <c r="H198" s="4"/>
      <c r="I198" s="4"/>
      <c r="J198" s="4"/>
      <c r="K198" s="4"/>
    </row>
    <row r="199" spans="1:11" ht="54" outlineLevel="1">
      <c r="A199" s="130" t="s">
        <v>198</v>
      </c>
      <c r="B199" s="131" t="s">
        <v>13</v>
      </c>
      <c r="C199" s="131" t="s">
        <v>187</v>
      </c>
      <c r="D199" s="131" t="s">
        <v>197</v>
      </c>
      <c r="E199" s="131" t="s">
        <v>199</v>
      </c>
      <c r="F199" s="131" t="s">
        <v>16</v>
      </c>
      <c r="G199" s="175">
        <f>G200</f>
        <v>97632</v>
      </c>
      <c r="H199" s="4"/>
      <c r="I199" s="4"/>
      <c r="J199" s="4"/>
      <c r="K199" s="4"/>
    </row>
    <row r="200" spans="1:11" ht="75" outlineLevel="1">
      <c r="A200" s="133" t="s">
        <v>200</v>
      </c>
      <c r="B200" s="134" t="s">
        <v>13</v>
      </c>
      <c r="C200" s="134" t="s">
        <v>187</v>
      </c>
      <c r="D200" s="134" t="s">
        <v>197</v>
      </c>
      <c r="E200" s="134" t="s">
        <v>199</v>
      </c>
      <c r="F200" s="134" t="s">
        <v>201</v>
      </c>
      <c r="G200" s="187">
        <v>97632</v>
      </c>
      <c r="H200" s="4"/>
      <c r="I200" s="4"/>
      <c r="J200" s="4"/>
      <c r="K200" s="4"/>
    </row>
    <row r="201" spans="1:11" ht="72">
      <c r="A201" s="121" t="s">
        <v>202</v>
      </c>
      <c r="B201" s="154" t="s">
        <v>13</v>
      </c>
      <c r="C201" s="154" t="s">
        <v>187</v>
      </c>
      <c r="D201" s="154" t="s">
        <v>203</v>
      </c>
      <c r="E201" s="154" t="s">
        <v>16</v>
      </c>
      <c r="F201" s="154" t="s">
        <v>16</v>
      </c>
      <c r="G201" s="185">
        <f>G202</f>
        <v>100000</v>
      </c>
      <c r="H201" s="4"/>
      <c r="I201" s="4"/>
      <c r="J201" s="4"/>
      <c r="K201" s="4"/>
    </row>
    <row r="202" spans="1:11" ht="36" outlineLevel="1">
      <c r="A202" s="130" t="s">
        <v>182</v>
      </c>
      <c r="B202" s="131" t="s">
        <v>13</v>
      </c>
      <c r="C202" s="131" t="s">
        <v>187</v>
      </c>
      <c r="D202" s="131" t="s">
        <v>203</v>
      </c>
      <c r="E202" s="131" t="s">
        <v>183</v>
      </c>
      <c r="F202" s="131" t="s">
        <v>16</v>
      </c>
      <c r="G202" s="175">
        <f>G203</f>
        <v>100000</v>
      </c>
      <c r="H202" s="4"/>
      <c r="I202" s="4"/>
      <c r="J202" s="4"/>
      <c r="K202" s="4"/>
    </row>
    <row r="203" spans="1:11" ht="56.25" outlineLevel="1">
      <c r="A203" s="133" t="s">
        <v>184</v>
      </c>
      <c r="B203" s="134" t="s">
        <v>13</v>
      </c>
      <c r="C203" s="134" t="s">
        <v>187</v>
      </c>
      <c r="D203" s="134" t="s">
        <v>203</v>
      </c>
      <c r="E203" s="134" t="s">
        <v>183</v>
      </c>
      <c r="F203" s="134" t="s">
        <v>185</v>
      </c>
      <c r="G203" s="187">
        <v>100000</v>
      </c>
      <c r="H203" s="4"/>
      <c r="I203" s="4"/>
      <c r="J203" s="4"/>
      <c r="K203" s="4"/>
    </row>
    <row r="204" spans="1:11" ht="18">
      <c r="A204" s="124" t="s">
        <v>204</v>
      </c>
      <c r="B204" s="125" t="s">
        <v>13</v>
      </c>
      <c r="C204" s="125" t="s">
        <v>205</v>
      </c>
      <c r="D204" s="125"/>
      <c r="E204" s="125"/>
      <c r="F204" s="125"/>
      <c r="G204" s="126">
        <f>G205</f>
        <v>5000</v>
      </c>
      <c r="H204" s="4"/>
      <c r="I204" s="4"/>
      <c r="J204" s="4"/>
      <c r="K204" s="4"/>
    </row>
    <row r="205" spans="1:11" ht="54">
      <c r="A205" s="130" t="s">
        <v>206</v>
      </c>
      <c r="B205" s="131" t="s">
        <v>13</v>
      </c>
      <c r="C205" s="131" t="s">
        <v>205</v>
      </c>
      <c r="D205" s="131" t="s">
        <v>15</v>
      </c>
      <c r="E205" s="131" t="s">
        <v>16</v>
      </c>
      <c r="F205" s="131" t="s">
        <v>16</v>
      </c>
      <c r="G205" s="175">
        <v>5000</v>
      </c>
      <c r="H205" s="4"/>
      <c r="I205" s="4"/>
      <c r="J205" s="4"/>
      <c r="K205" s="4"/>
    </row>
    <row r="206" spans="1:11" ht="126">
      <c r="A206" s="130" t="s">
        <v>207</v>
      </c>
      <c r="B206" s="131" t="s">
        <v>13</v>
      </c>
      <c r="C206" s="131" t="s">
        <v>205</v>
      </c>
      <c r="D206" s="131" t="s">
        <v>15</v>
      </c>
      <c r="E206" s="131" t="s">
        <v>16</v>
      </c>
      <c r="F206" s="131" t="s">
        <v>16</v>
      </c>
      <c r="G206" s="175">
        <v>5000</v>
      </c>
      <c r="H206" s="4"/>
      <c r="I206" s="4"/>
      <c r="J206" s="4"/>
      <c r="K206" s="4"/>
    </row>
    <row r="207" spans="1:11" ht="54" outlineLevel="1">
      <c r="A207" s="121" t="s">
        <v>208</v>
      </c>
      <c r="B207" s="154" t="s">
        <v>13</v>
      </c>
      <c r="C207" s="154" t="s">
        <v>205</v>
      </c>
      <c r="D207" s="154" t="s">
        <v>209</v>
      </c>
      <c r="E207" s="154" t="s">
        <v>16</v>
      </c>
      <c r="F207" s="154" t="s">
        <v>16</v>
      </c>
      <c r="G207" s="185">
        <v>5000</v>
      </c>
      <c r="H207" s="4"/>
      <c r="I207" s="4"/>
      <c r="J207" s="4"/>
      <c r="K207" s="4"/>
    </row>
    <row r="208" spans="1:11" ht="36" outlineLevel="1">
      <c r="A208" s="130" t="s">
        <v>182</v>
      </c>
      <c r="B208" s="131" t="s">
        <v>13</v>
      </c>
      <c r="C208" s="131" t="s">
        <v>205</v>
      </c>
      <c r="D208" s="131" t="s">
        <v>209</v>
      </c>
      <c r="E208" s="131" t="s">
        <v>183</v>
      </c>
      <c r="F208" s="131" t="s">
        <v>16</v>
      </c>
      <c r="G208" s="175">
        <v>5000</v>
      </c>
      <c r="H208" s="4"/>
      <c r="I208" s="4"/>
      <c r="J208" s="4"/>
      <c r="K208" s="4"/>
    </row>
    <row r="209" spans="1:12" ht="56.25" outlineLevel="1">
      <c r="A209" s="133" t="s">
        <v>184</v>
      </c>
      <c r="B209" s="134" t="s">
        <v>13</v>
      </c>
      <c r="C209" s="134" t="s">
        <v>205</v>
      </c>
      <c r="D209" s="134" t="s">
        <v>209</v>
      </c>
      <c r="E209" s="134" t="s">
        <v>183</v>
      </c>
      <c r="F209" s="134" t="s">
        <v>185</v>
      </c>
      <c r="G209" s="187">
        <v>5000</v>
      </c>
      <c r="H209" s="4"/>
      <c r="I209" s="4"/>
      <c r="J209" s="4"/>
      <c r="K209" s="4"/>
    </row>
    <row r="210" spans="1:12" ht="90">
      <c r="A210" s="124" t="s">
        <v>210</v>
      </c>
      <c r="B210" s="125" t="s">
        <v>13</v>
      </c>
      <c r="C210" s="125" t="s">
        <v>211</v>
      </c>
      <c r="D210" s="125"/>
      <c r="E210" s="125"/>
      <c r="F210" s="125"/>
      <c r="G210" s="126">
        <f t="shared" ref="G210:G214" si="1">G211</f>
        <v>2300000</v>
      </c>
      <c r="H210" s="82"/>
      <c r="I210" s="82"/>
      <c r="J210" s="82"/>
      <c r="K210" s="82"/>
      <c r="L210" s="83"/>
    </row>
    <row r="211" spans="1:12" ht="90">
      <c r="A211" s="130" t="s">
        <v>23</v>
      </c>
      <c r="B211" s="131" t="s">
        <v>13</v>
      </c>
      <c r="C211" s="131" t="s">
        <v>211</v>
      </c>
      <c r="D211" s="131" t="s">
        <v>15</v>
      </c>
      <c r="E211" s="131" t="s">
        <v>16</v>
      </c>
      <c r="F211" s="131" t="s">
        <v>16</v>
      </c>
      <c r="G211" s="175">
        <f t="shared" si="1"/>
        <v>2300000</v>
      </c>
      <c r="H211" s="84"/>
      <c r="I211" s="84"/>
      <c r="J211" s="84"/>
      <c r="K211" s="84"/>
      <c r="L211" s="85"/>
    </row>
    <row r="212" spans="1:12" ht="90">
      <c r="A212" s="130" t="s">
        <v>212</v>
      </c>
      <c r="B212" s="131" t="s">
        <v>13</v>
      </c>
      <c r="C212" s="131" t="s">
        <v>211</v>
      </c>
      <c r="D212" s="131" t="s">
        <v>15</v>
      </c>
      <c r="E212" s="131" t="s">
        <v>16</v>
      </c>
      <c r="F212" s="131" t="s">
        <v>16</v>
      </c>
      <c r="G212" s="175">
        <f t="shared" si="1"/>
        <v>2300000</v>
      </c>
      <c r="H212" s="84"/>
      <c r="I212" s="84"/>
      <c r="J212" s="84"/>
      <c r="K212" s="84"/>
      <c r="L212" s="85"/>
    </row>
    <row r="213" spans="1:12" ht="90">
      <c r="A213" s="121" t="s">
        <v>213</v>
      </c>
      <c r="B213" s="154" t="s">
        <v>13</v>
      </c>
      <c r="C213" s="154" t="s">
        <v>211</v>
      </c>
      <c r="D213" s="154" t="s">
        <v>214</v>
      </c>
      <c r="E213" s="154" t="s">
        <v>16</v>
      </c>
      <c r="F213" s="154" t="s">
        <v>16</v>
      </c>
      <c r="G213" s="185">
        <f t="shared" si="1"/>
        <v>2300000</v>
      </c>
      <c r="H213" s="84"/>
      <c r="I213" s="84"/>
      <c r="J213" s="84"/>
      <c r="K213" s="84"/>
      <c r="L213" s="85"/>
    </row>
    <row r="214" spans="1:12" ht="36">
      <c r="A214" s="130" t="s">
        <v>182</v>
      </c>
      <c r="B214" s="131" t="s">
        <v>13</v>
      </c>
      <c r="C214" s="131" t="s">
        <v>211</v>
      </c>
      <c r="D214" s="131" t="s">
        <v>214</v>
      </c>
      <c r="E214" s="131" t="s">
        <v>183</v>
      </c>
      <c r="F214" s="131" t="s">
        <v>16</v>
      </c>
      <c r="G214" s="175">
        <f t="shared" si="1"/>
        <v>2300000</v>
      </c>
      <c r="H214" s="84"/>
      <c r="I214" s="84"/>
      <c r="J214" s="84"/>
      <c r="K214" s="84"/>
      <c r="L214" s="85"/>
    </row>
    <row r="215" spans="1:12" ht="56.25">
      <c r="A215" s="133" t="s">
        <v>184</v>
      </c>
      <c r="B215" s="134" t="s">
        <v>13</v>
      </c>
      <c r="C215" s="134" t="s">
        <v>211</v>
      </c>
      <c r="D215" s="134" t="s">
        <v>214</v>
      </c>
      <c r="E215" s="134" t="s">
        <v>183</v>
      </c>
      <c r="F215" s="134" t="s">
        <v>185</v>
      </c>
      <c r="G215" s="187">
        <v>2300000</v>
      </c>
      <c r="H215" s="84"/>
      <c r="I215" s="84"/>
      <c r="J215" s="84"/>
      <c r="K215" s="84"/>
      <c r="L215" s="85"/>
    </row>
  </sheetData>
  <mergeCells count="12">
    <mergeCell ref="F6:F7"/>
    <mergeCell ref="G6:G7"/>
    <mergeCell ref="A6:A7"/>
    <mergeCell ref="B6:B7"/>
    <mergeCell ref="C6:C7"/>
    <mergeCell ref="D6:D7"/>
    <mergeCell ref="E6:E7"/>
    <mergeCell ref="D1:G1"/>
    <mergeCell ref="D2:G2"/>
    <mergeCell ref="D3:G3"/>
    <mergeCell ref="D4:G4"/>
    <mergeCell ref="A5:G5"/>
  </mergeCells>
  <pageMargins left="0.78740157480314998" right="0.511811023622047" top="0.24" bottom="0.27" header="0.118110236220472" footer="0.118110236220472"/>
  <pageSetup paperSize="9" scale="50" fitToHeight="8" orientation="portrait" horizontalDpi="180" verticalDpi="18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245"/>
  <sheetViews>
    <sheetView tabSelected="1" zoomScale="80" zoomScaleNormal="80" workbookViewId="0">
      <selection activeCell="D9" sqref="D9"/>
    </sheetView>
  </sheetViews>
  <sheetFormatPr defaultColWidth="8.85546875" defaultRowHeight="15.75" outlineLevelRow="1"/>
  <cols>
    <col min="1" max="1" width="63.5703125" style="4" customWidth="1"/>
    <col min="2" max="2" width="7.28515625" style="4" customWidth="1"/>
    <col min="3" max="3" width="8.42578125" style="4" customWidth="1"/>
    <col min="4" max="4" width="16.42578125" style="4" customWidth="1"/>
    <col min="5" max="5" width="9.28515625" style="4" customWidth="1"/>
    <col min="6" max="6" width="8.28515625" style="4" hidden="1" customWidth="1"/>
    <col min="7" max="7" width="25.28515625" style="5" customWidth="1"/>
    <col min="8" max="8" width="18.140625" customWidth="1"/>
    <col min="10" max="10" width="11.28515625" customWidth="1"/>
    <col min="15" max="15" width="13.5703125" customWidth="1"/>
    <col min="17" max="17" width="12.42578125" customWidth="1"/>
    <col min="19" max="19" width="13.5703125" customWidth="1"/>
  </cols>
  <sheetData>
    <row r="1" spans="1:19" s="1" customFormat="1" ht="15.6" customHeight="1">
      <c r="A1" s="6"/>
      <c r="B1" s="6"/>
      <c r="C1" s="6"/>
      <c r="D1" s="385" t="s">
        <v>276</v>
      </c>
      <c r="E1" s="385"/>
      <c r="F1" s="385"/>
      <c r="G1" s="385"/>
    </row>
    <row r="2" spans="1:19" s="1" customFormat="1" ht="15.6" customHeight="1">
      <c r="A2" s="6"/>
      <c r="B2" s="6"/>
      <c r="C2" s="6"/>
      <c r="D2" s="386" t="s">
        <v>1</v>
      </c>
      <c r="E2" s="386"/>
      <c r="F2" s="386"/>
      <c r="G2" s="386"/>
    </row>
    <row r="3" spans="1:19" s="1" customFormat="1" ht="14.45" customHeight="1">
      <c r="A3" s="6"/>
      <c r="B3" s="6"/>
      <c r="C3" s="6"/>
      <c r="D3" s="385" t="s">
        <v>2</v>
      </c>
      <c r="E3" s="385"/>
      <c r="F3" s="385"/>
      <c r="G3" s="385"/>
    </row>
    <row r="4" spans="1:19" s="1" customFormat="1" ht="23.45" customHeight="1">
      <c r="A4" s="6"/>
      <c r="B4" s="6"/>
      <c r="C4" s="6"/>
      <c r="D4" s="385" t="s">
        <v>316</v>
      </c>
      <c r="E4" s="385"/>
      <c r="F4" s="385"/>
      <c r="G4" s="385"/>
    </row>
    <row r="5" spans="1:19" ht="51" customHeight="1">
      <c r="A5" s="378" t="s">
        <v>279</v>
      </c>
      <c r="B5" s="378"/>
      <c r="C5" s="378"/>
      <c r="D5" s="378"/>
      <c r="E5" s="378"/>
      <c r="F5" s="378"/>
      <c r="G5" s="378"/>
    </row>
    <row r="6" spans="1:19" ht="14.45" customHeight="1">
      <c r="A6" s="388" t="s">
        <v>5</v>
      </c>
      <c r="B6" s="388" t="s">
        <v>6</v>
      </c>
      <c r="C6" s="388" t="s">
        <v>7</v>
      </c>
      <c r="D6" s="388" t="s">
        <v>230</v>
      </c>
      <c r="E6" s="388" t="s">
        <v>9</v>
      </c>
      <c r="F6" s="388" t="s">
        <v>10</v>
      </c>
      <c r="G6" s="388" t="s">
        <v>11</v>
      </c>
    </row>
    <row r="7" spans="1:19" ht="39" customHeight="1">
      <c r="A7" s="389"/>
      <c r="B7" s="389"/>
      <c r="C7" s="389"/>
      <c r="D7" s="389"/>
      <c r="E7" s="389"/>
      <c r="F7" s="389"/>
      <c r="G7" s="388"/>
    </row>
    <row r="8" spans="1:19" ht="57" customHeight="1">
      <c r="A8" s="7" t="s">
        <v>12</v>
      </c>
      <c r="B8" s="8" t="s">
        <v>13</v>
      </c>
      <c r="C8" s="8" t="s">
        <v>14</v>
      </c>
      <c r="D8" s="8" t="s">
        <v>15</v>
      </c>
      <c r="E8" s="8" t="s">
        <v>16</v>
      </c>
      <c r="F8" s="8" t="s">
        <v>16</v>
      </c>
      <c r="G8" s="9">
        <f>G9+G76+G91+G105+G121+G194+G202+G208+G220+G226</f>
        <v>19611168.050000001</v>
      </c>
      <c r="J8" s="42"/>
    </row>
    <row r="9" spans="1:19">
      <c r="A9" s="10" t="s">
        <v>17</v>
      </c>
      <c r="B9" s="11" t="s">
        <v>13</v>
      </c>
      <c r="C9" s="11" t="s">
        <v>18</v>
      </c>
      <c r="D9" s="11"/>
      <c r="E9" s="11"/>
      <c r="F9" s="11"/>
      <c r="G9" s="12">
        <f>G10+G16+G59+G65</f>
        <v>5612958.0600000005</v>
      </c>
      <c r="H9" s="4"/>
      <c r="I9" s="4"/>
      <c r="J9" s="4"/>
      <c r="K9" s="4"/>
      <c r="L9" s="4"/>
      <c r="M9" s="4"/>
      <c r="N9" s="4"/>
      <c r="O9" s="4"/>
      <c r="P9" s="4"/>
    </row>
    <row r="10" spans="1:19" ht="47.25">
      <c r="A10" s="41" t="s">
        <v>19</v>
      </c>
      <c r="B10" s="14" t="s">
        <v>13</v>
      </c>
      <c r="C10" s="14" t="s">
        <v>20</v>
      </c>
      <c r="D10" s="14" t="s">
        <v>15</v>
      </c>
      <c r="E10" s="14" t="s">
        <v>16</v>
      </c>
      <c r="F10" s="14" t="s">
        <v>16</v>
      </c>
      <c r="G10" s="15">
        <f>G11</f>
        <v>276000</v>
      </c>
      <c r="H10" s="4"/>
      <c r="I10" s="4"/>
      <c r="J10" s="4"/>
      <c r="K10" s="4"/>
      <c r="L10" s="4"/>
      <c r="M10" s="4"/>
      <c r="N10" s="4"/>
      <c r="O10" s="4"/>
      <c r="P10" s="4"/>
    </row>
    <row r="11" spans="1:19" ht="31.5">
      <c r="A11" s="20" t="s">
        <v>21</v>
      </c>
      <c r="B11" s="17" t="s">
        <v>13</v>
      </c>
      <c r="C11" s="17" t="s">
        <v>20</v>
      </c>
      <c r="D11" s="17" t="s">
        <v>22</v>
      </c>
      <c r="E11" s="17" t="s">
        <v>16</v>
      </c>
      <c r="F11" s="17" t="s">
        <v>16</v>
      </c>
      <c r="G11" s="18">
        <v>276000</v>
      </c>
      <c r="H11" s="4"/>
      <c r="I11" s="4"/>
      <c r="J11" s="4"/>
      <c r="K11" s="4"/>
      <c r="L11" s="4"/>
      <c r="M11" s="4"/>
      <c r="N11" s="4"/>
      <c r="O11" s="4"/>
      <c r="P11" s="4"/>
      <c r="S11" s="110"/>
    </row>
    <row r="12" spans="1:19" ht="47.25">
      <c r="A12" s="20" t="s">
        <v>23</v>
      </c>
      <c r="B12" s="17" t="s">
        <v>13</v>
      </c>
      <c r="C12" s="17" t="s">
        <v>20</v>
      </c>
      <c r="D12" s="17" t="s">
        <v>22</v>
      </c>
      <c r="E12" s="17" t="s">
        <v>16</v>
      </c>
      <c r="F12" s="17" t="s">
        <v>16</v>
      </c>
      <c r="G12" s="18">
        <v>276000</v>
      </c>
      <c r="H12" s="4"/>
      <c r="I12" s="4"/>
      <c r="J12" s="4"/>
      <c r="K12" s="4"/>
      <c r="L12" s="4"/>
      <c r="M12" s="4"/>
      <c r="N12" s="4"/>
      <c r="O12" s="4"/>
      <c r="P12" s="4"/>
    </row>
    <row r="13" spans="1:19" ht="47.25">
      <c r="A13" s="20" t="s">
        <v>24</v>
      </c>
      <c r="B13" s="17" t="s">
        <v>13</v>
      </c>
      <c r="C13" s="17" t="s">
        <v>20</v>
      </c>
      <c r="D13" s="17" t="s">
        <v>22</v>
      </c>
      <c r="E13" s="17" t="s">
        <v>16</v>
      </c>
      <c r="F13" s="17" t="s">
        <v>16</v>
      </c>
      <c r="G13" s="18">
        <v>276000</v>
      </c>
      <c r="H13" s="4"/>
      <c r="I13" s="4"/>
      <c r="J13" s="4"/>
      <c r="K13" s="4"/>
      <c r="L13" s="4"/>
      <c r="M13" s="4"/>
      <c r="N13" s="4"/>
      <c r="O13" s="4"/>
      <c r="P13" s="4"/>
      <c r="Q13" s="42"/>
    </row>
    <row r="14" spans="1:19" ht="47.25">
      <c r="A14" s="20" t="s">
        <v>25</v>
      </c>
      <c r="B14" s="17" t="s">
        <v>13</v>
      </c>
      <c r="C14" s="17" t="s">
        <v>20</v>
      </c>
      <c r="D14" s="17" t="s">
        <v>22</v>
      </c>
      <c r="E14" s="17" t="s">
        <v>26</v>
      </c>
      <c r="F14" s="17" t="s">
        <v>16</v>
      </c>
      <c r="G14" s="18">
        <v>276000</v>
      </c>
      <c r="H14" s="4"/>
      <c r="I14" s="4"/>
      <c r="J14" s="4"/>
      <c r="K14" s="4"/>
      <c r="L14" s="4"/>
      <c r="M14" s="4"/>
      <c r="N14" s="4"/>
      <c r="O14" s="4"/>
      <c r="P14" s="4"/>
    </row>
    <row r="15" spans="1:19" ht="19.899999999999999" hidden="1" customHeight="1">
      <c r="A15" s="21" t="s">
        <v>27</v>
      </c>
      <c r="B15" s="22" t="s">
        <v>13</v>
      </c>
      <c r="C15" s="22" t="s">
        <v>20</v>
      </c>
      <c r="D15" s="22" t="s">
        <v>22</v>
      </c>
      <c r="E15" s="22" t="s">
        <v>26</v>
      </c>
      <c r="F15" s="22" t="s">
        <v>28</v>
      </c>
      <c r="G15" s="23">
        <v>168000</v>
      </c>
      <c r="H15" s="4"/>
      <c r="I15" s="4"/>
      <c r="J15" s="4"/>
      <c r="K15" s="4"/>
      <c r="L15" s="4"/>
      <c r="M15" s="4"/>
      <c r="N15" s="4"/>
      <c r="O15" s="4"/>
      <c r="P15" s="4"/>
    </row>
    <row r="16" spans="1:19" ht="63">
      <c r="A16" s="24" t="s">
        <v>29</v>
      </c>
      <c r="B16" s="25" t="s">
        <v>13</v>
      </c>
      <c r="C16" s="25" t="s">
        <v>30</v>
      </c>
      <c r="D16" s="25" t="s">
        <v>15</v>
      </c>
      <c r="E16" s="25" t="s">
        <v>16</v>
      </c>
      <c r="F16" s="25" t="s">
        <v>16</v>
      </c>
      <c r="G16" s="26">
        <f>G19</f>
        <v>4595454</v>
      </c>
      <c r="H16" s="109"/>
      <c r="I16" s="4"/>
      <c r="J16" s="4"/>
      <c r="K16" s="4"/>
      <c r="L16" s="4"/>
      <c r="M16" s="4"/>
      <c r="N16" s="4"/>
      <c r="O16" s="4"/>
      <c r="P16" s="4"/>
    </row>
    <row r="17" spans="1:16" ht="47.25">
      <c r="A17" s="20" t="s">
        <v>23</v>
      </c>
      <c r="B17" s="17" t="s">
        <v>13</v>
      </c>
      <c r="C17" s="17" t="s">
        <v>30</v>
      </c>
      <c r="D17" s="17" t="s">
        <v>15</v>
      </c>
      <c r="E17" s="17" t="s">
        <v>16</v>
      </c>
      <c r="F17" s="17" t="s">
        <v>16</v>
      </c>
      <c r="G17" s="27">
        <f>G18</f>
        <v>4595454</v>
      </c>
      <c r="H17" s="4"/>
      <c r="I17" s="4"/>
      <c r="J17" s="4"/>
      <c r="K17" s="4"/>
      <c r="L17" s="4"/>
      <c r="M17" s="4"/>
      <c r="N17" s="4"/>
      <c r="O17" s="4"/>
      <c r="P17" s="4"/>
    </row>
    <row r="18" spans="1:16" ht="47.25">
      <c r="A18" s="20" t="s">
        <v>31</v>
      </c>
      <c r="B18" s="17" t="s">
        <v>13</v>
      </c>
      <c r="C18" s="17" t="s">
        <v>30</v>
      </c>
      <c r="D18" s="17" t="s">
        <v>15</v>
      </c>
      <c r="E18" s="17" t="s">
        <v>16</v>
      </c>
      <c r="F18" s="17" t="s">
        <v>16</v>
      </c>
      <c r="G18" s="27">
        <f>G19</f>
        <v>4595454</v>
      </c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28" t="s">
        <v>32</v>
      </c>
      <c r="B19" s="17" t="s">
        <v>13</v>
      </c>
      <c r="C19" s="17" t="s">
        <v>30</v>
      </c>
      <c r="D19" s="17" t="s">
        <v>33</v>
      </c>
      <c r="E19" s="17" t="s">
        <v>16</v>
      </c>
      <c r="F19" s="17" t="s">
        <v>16</v>
      </c>
      <c r="G19" s="9">
        <f>G25+G41+G47+G53</f>
        <v>4595454</v>
      </c>
      <c r="H19" s="4"/>
      <c r="I19" s="4"/>
      <c r="J19" s="4"/>
      <c r="K19" s="4"/>
      <c r="L19" s="4"/>
      <c r="M19" s="4"/>
      <c r="N19" s="4"/>
      <c r="O19" s="4"/>
      <c r="P19" s="4"/>
    </row>
    <row r="20" spans="1:16" ht="108.6" hidden="1" customHeight="1">
      <c r="A20" s="28" t="s">
        <v>46</v>
      </c>
      <c r="B20" s="29" t="s">
        <v>13</v>
      </c>
      <c r="C20" s="29" t="s">
        <v>30</v>
      </c>
      <c r="D20" s="29" t="s">
        <v>33</v>
      </c>
      <c r="E20" s="29" t="s">
        <v>47</v>
      </c>
      <c r="F20" s="29" t="s">
        <v>16</v>
      </c>
      <c r="G20" s="30">
        <v>0</v>
      </c>
      <c r="H20" s="4"/>
      <c r="I20" s="4"/>
      <c r="J20" s="4"/>
      <c r="K20" s="4"/>
      <c r="L20" s="4"/>
      <c r="M20" s="4"/>
      <c r="N20" s="4"/>
      <c r="O20" s="4"/>
      <c r="P20" s="4"/>
    </row>
    <row r="21" spans="1:16" ht="57" hidden="1" customHeight="1">
      <c r="A21" s="20" t="s">
        <v>48</v>
      </c>
      <c r="B21" s="17" t="s">
        <v>13</v>
      </c>
      <c r="C21" s="17" t="s">
        <v>30</v>
      </c>
      <c r="D21" s="17" t="s">
        <v>33</v>
      </c>
      <c r="E21" s="17" t="s">
        <v>49</v>
      </c>
      <c r="F21" s="17" t="s">
        <v>16</v>
      </c>
      <c r="G21" s="98">
        <v>0</v>
      </c>
      <c r="H21" s="4"/>
      <c r="I21" s="4"/>
      <c r="J21" s="4"/>
      <c r="K21" s="4"/>
      <c r="L21" s="4"/>
      <c r="M21" s="4"/>
      <c r="N21" s="4"/>
      <c r="O21" s="4"/>
      <c r="P21" s="4"/>
    </row>
    <row r="22" spans="1:16" ht="31.5" hidden="1">
      <c r="A22" s="20" t="s">
        <v>50</v>
      </c>
      <c r="B22" s="17" t="s">
        <v>235</v>
      </c>
      <c r="C22" s="17" t="s">
        <v>236</v>
      </c>
      <c r="D22" s="17" t="s">
        <v>33</v>
      </c>
      <c r="E22" s="17" t="s">
        <v>51</v>
      </c>
      <c r="F22" s="17" t="s">
        <v>16</v>
      </c>
      <c r="G22" s="45">
        <v>0</v>
      </c>
      <c r="H22" s="4"/>
      <c r="I22" s="4"/>
      <c r="J22" s="4"/>
      <c r="K22" s="4"/>
      <c r="L22" s="4"/>
      <c r="M22" s="4"/>
      <c r="N22" s="4"/>
      <c r="O22" s="4"/>
      <c r="P22" s="4"/>
    </row>
    <row r="23" spans="1:16" ht="31.5">
      <c r="A23" s="20" t="s">
        <v>237</v>
      </c>
      <c r="B23" s="17" t="s">
        <v>13</v>
      </c>
      <c r="C23" s="17" t="s">
        <v>30</v>
      </c>
      <c r="D23" s="17" t="s">
        <v>33</v>
      </c>
      <c r="E23" s="336" t="s">
        <v>301</v>
      </c>
      <c r="F23" s="17" t="s">
        <v>16</v>
      </c>
      <c r="G23" s="31">
        <f>G24</f>
        <v>80000</v>
      </c>
      <c r="H23" s="4"/>
      <c r="I23" s="4"/>
      <c r="J23" s="4"/>
      <c r="K23" s="4"/>
      <c r="L23" s="4"/>
      <c r="M23" s="4"/>
      <c r="N23" s="4"/>
      <c r="O23" s="4"/>
      <c r="P23" s="4"/>
    </row>
    <row r="24" spans="1:16" hidden="1">
      <c r="A24" s="21" t="s">
        <v>56</v>
      </c>
      <c r="B24" s="22" t="s">
        <v>13</v>
      </c>
      <c r="C24" s="22" t="s">
        <v>30</v>
      </c>
      <c r="D24" s="22" t="s">
        <v>33</v>
      </c>
      <c r="E24" s="22" t="s">
        <v>238</v>
      </c>
      <c r="F24" s="22" t="s">
        <v>57</v>
      </c>
      <c r="G24" s="23">
        <v>80000</v>
      </c>
      <c r="H24" s="4"/>
      <c r="I24" s="4"/>
      <c r="J24" s="4"/>
      <c r="K24" s="4"/>
      <c r="L24" s="4"/>
      <c r="M24" s="4"/>
      <c r="N24" s="4"/>
      <c r="O24" s="4"/>
      <c r="P24" s="4"/>
    </row>
    <row r="25" spans="1:16" ht="78.75">
      <c r="A25" s="28" t="s">
        <v>46</v>
      </c>
      <c r="B25" s="29" t="s">
        <v>13</v>
      </c>
      <c r="C25" s="29" t="s">
        <v>30</v>
      </c>
      <c r="D25" s="29" t="s">
        <v>33</v>
      </c>
      <c r="E25" s="29" t="s">
        <v>47</v>
      </c>
      <c r="F25" s="29" t="s">
        <v>16</v>
      </c>
      <c r="G25" s="30">
        <f>G26</f>
        <v>1791017</v>
      </c>
      <c r="H25" s="4"/>
      <c r="I25" s="4"/>
      <c r="J25" s="4"/>
      <c r="K25" s="4"/>
      <c r="L25" s="4"/>
      <c r="M25" s="4"/>
      <c r="N25" s="4"/>
      <c r="O25" s="4"/>
      <c r="P25" s="4"/>
    </row>
    <row r="26" spans="1:16" ht="47.25">
      <c r="A26" s="20" t="s">
        <v>48</v>
      </c>
      <c r="B26" s="17" t="s">
        <v>13</v>
      </c>
      <c r="C26" s="17" t="s">
        <v>30</v>
      </c>
      <c r="D26" s="17" t="s">
        <v>33</v>
      </c>
      <c r="E26" s="17" t="s">
        <v>49</v>
      </c>
      <c r="F26" s="17" t="s">
        <v>16</v>
      </c>
      <c r="G26" s="18">
        <f>G27</f>
        <v>1791017</v>
      </c>
      <c r="H26" s="4"/>
      <c r="I26" s="4"/>
      <c r="J26" s="4"/>
      <c r="K26" s="4"/>
      <c r="L26" s="4"/>
      <c r="M26" s="4"/>
      <c r="N26" s="4"/>
      <c r="O26" s="4"/>
      <c r="P26" s="4"/>
    </row>
    <row r="27" spans="1:16" ht="31.5">
      <c r="A27" s="20" t="s">
        <v>54</v>
      </c>
      <c r="B27" s="17" t="s">
        <v>13</v>
      </c>
      <c r="C27" s="17" t="s">
        <v>30</v>
      </c>
      <c r="D27" s="17" t="s">
        <v>33</v>
      </c>
      <c r="E27" s="17" t="s">
        <v>55</v>
      </c>
      <c r="F27" s="17" t="s">
        <v>16</v>
      </c>
      <c r="G27" s="31">
        <f>G23+G28+G29+G30+G31+G32+G33+G34</f>
        <v>1791017</v>
      </c>
      <c r="H27" s="4"/>
      <c r="I27" s="4"/>
      <c r="J27" s="4"/>
      <c r="K27" s="4"/>
      <c r="L27" s="4"/>
      <c r="M27" s="4"/>
      <c r="N27" s="4"/>
      <c r="O27" s="4"/>
      <c r="P27" s="4"/>
    </row>
    <row r="28" spans="1:16">
      <c r="A28" s="21" t="s">
        <v>52</v>
      </c>
      <c r="B28" s="22" t="s">
        <v>13</v>
      </c>
      <c r="C28" s="22" t="s">
        <v>30</v>
      </c>
      <c r="D28" s="22" t="s">
        <v>33</v>
      </c>
      <c r="E28" s="22" t="s">
        <v>55</v>
      </c>
      <c r="F28" s="22" t="s">
        <v>53</v>
      </c>
      <c r="G28" s="23">
        <v>48480</v>
      </c>
      <c r="H28" s="4"/>
      <c r="I28" s="4"/>
      <c r="J28" s="4"/>
      <c r="K28" s="4"/>
      <c r="L28" s="4"/>
      <c r="M28" s="4"/>
      <c r="N28" s="4"/>
      <c r="O28" s="4"/>
      <c r="P28" s="4"/>
    </row>
    <row r="29" spans="1:16">
      <c r="A29" s="21" t="s">
        <v>56</v>
      </c>
      <c r="B29" s="22" t="s">
        <v>13</v>
      </c>
      <c r="C29" s="22" t="s">
        <v>30</v>
      </c>
      <c r="D29" s="22" t="s">
        <v>33</v>
      </c>
      <c r="E29" s="334" t="s">
        <v>301</v>
      </c>
      <c r="F29" s="22" t="s">
        <v>57</v>
      </c>
      <c r="G29" s="23">
        <v>0</v>
      </c>
      <c r="H29" s="4"/>
      <c r="I29" s="4"/>
      <c r="J29" s="4"/>
      <c r="K29" s="4"/>
      <c r="L29" s="4"/>
      <c r="M29" s="4"/>
      <c r="N29" s="4"/>
      <c r="O29" s="4"/>
      <c r="P29" s="4"/>
    </row>
    <row r="30" spans="1:16">
      <c r="A30" s="21" t="s">
        <v>58</v>
      </c>
      <c r="B30" s="22" t="s">
        <v>13</v>
      </c>
      <c r="C30" s="22" t="s">
        <v>30</v>
      </c>
      <c r="D30" s="22" t="s">
        <v>33</v>
      </c>
      <c r="E30" s="22" t="s">
        <v>55</v>
      </c>
      <c r="F30" s="22" t="s">
        <v>59</v>
      </c>
      <c r="G30" s="23">
        <v>400000</v>
      </c>
      <c r="H30" s="4"/>
      <c r="I30" s="4"/>
      <c r="J30" s="4"/>
      <c r="K30" s="4"/>
      <c r="L30" s="4"/>
      <c r="M30" s="4"/>
      <c r="N30" s="4"/>
      <c r="O30" s="4"/>
      <c r="P30" s="4"/>
    </row>
    <row r="31" spans="1:16">
      <c r="A31" s="21" t="s">
        <v>60</v>
      </c>
      <c r="B31" s="22" t="s">
        <v>13</v>
      </c>
      <c r="C31" s="22" t="s">
        <v>30</v>
      </c>
      <c r="D31" s="22" t="s">
        <v>33</v>
      </c>
      <c r="E31" s="22" t="s">
        <v>55</v>
      </c>
      <c r="F31" s="22" t="s">
        <v>61</v>
      </c>
      <c r="G31" s="23">
        <v>465000</v>
      </c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21" t="s">
        <v>62</v>
      </c>
      <c r="B32" s="22" t="s">
        <v>13</v>
      </c>
      <c r="C32" s="22" t="s">
        <v>30</v>
      </c>
      <c r="D32" s="22" t="s">
        <v>33</v>
      </c>
      <c r="E32" s="22" t="s">
        <v>55</v>
      </c>
      <c r="F32" s="22" t="s">
        <v>63</v>
      </c>
      <c r="G32" s="23">
        <v>495600</v>
      </c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21" t="s">
        <v>64</v>
      </c>
      <c r="B33" s="22" t="s">
        <v>13</v>
      </c>
      <c r="C33" s="22" t="s">
        <v>30</v>
      </c>
      <c r="D33" s="22" t="s">
        <v>33</v>
      </c>
      <c r="E33" s="22" t="s">
        <v>55</v>
      </c>
      <c r="F33" s="22" t="s">
        <v>65</v>
      </c>
      <c r="G33" s="23">
        <v>150687</v>
      </c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A34" s="21" t="s">
        <v>66</v>
      </c>
      <c r="B34" s="22" t="s">
        <v>13</v>
      </c>
      <c r="C34" s="22" t="s">
        <v>30</v>
      </c>
      <c r="D34" s="22" t="s">
        <v>33</v>
      </c>
      <c r="E34" s="22" t="s">
        <v>55</v>
      </c>
      <c r="F34" s="22" t="s">
        <v>67</v>
      </c>
      <c r="G34" s="23">
        <v>151250</v>
      </c>
      <c r="H34" s="4"/>
      <c r="I34" s="4"/>
      <c r="J34" s="4"/>
      <c r="K34" s="4"/>
      <c r="L34" s="4"/>
      <c r="M34" s="4"/>
      <c r="N34" s="4"/>
      <c r="O34" s="4"/>
      <c r="P34" s="4"/>
    </row>
    <row r="35" spans="1:16">
      <c r="A35" s="99" t="s">
        <v>68</v>
      </c>
      <c r="B35" s="29" t="s">
        <v>13</v>
      </c>
      <c r="C35" s="29" t="s">
        <v>30</v>
      </c>
      <c r="D35" s="29" t="s">
        <v>33</v>
      </c>
      <c r="E35" s="29" t="s">
        <v>69</v>
      </c>
      <c r="F35" s="29" t="s">
        <v>16</v>
      </c>
      <c r="G35" s="30">
        <f>G36</f>
        <v>5000</v>
      </c>
      <c r="H35" s="4"/>
      <c r="I35" s="4"/>
      <c r="J35" s="4"/>
      <c r="K35" s="4"/>
      <c r="L35" s="4"/>
      <c r="M35" s="4"/>
      <c r="N35" s="4"/>
      <c r="O35" s="4"/>
      <c r="P35" s="4"/>
    </row>
    <row r="36" spans="1:16">
      <c r="A36" s="33" t="s">
        <v>70</v>
      </c>
      <c r="B36" s="17" t="s">
        <v>13</v>
      </c>
      <c r="C36" s="17" t="s">
        <v>30</v>
      </c>
      <c r="D36" s="17" t="s">
        <v>33</v>
      </c>
      <c r="E36" s="17" t="s">
        <v>71</v>
      </c>
      <c r="F36" s="17" t="s">
        <v>16</v>
      </c>
      <c r="G36" s="18">
        <f>G37+G39</f>
        <v>5000</v>
      </c>
      <c r="H36" s="4"/>
      <c r="I36" s="4"/>
      <c r="J36" s="4"/>
      <c r="K36" s="4"/>
      <c r="L36" s="4"/>
      <c r="M36" s="4"/>
      <c r="N36" s="4"/>
      <c r="O36" s="4"/>
      <c r="P36" s="4"/>
    </row>
    <row r="37" spans="1:16" hidden="1">
      <c r="A37" s="20" t="s">
        <v>72</v>
      </c>
      <c r="B37" s="17" t="s">
        <v>13</v>
      </c>
      <c r="C37" s="17" t="s">
        <v>30</v>
      </c>
      <c r="D37" s="17" t="s">
        <v>33</v>
      </c>
      <c r="E37" s="17" t="s">
        <v>73</v>
      </c>
      <c r="F37" s="17" t="s">
        <v>16</v>
      </c>
      <c r="G37" s="31">
        <v>0</v>
      </c>
      <c r="H37" s="4"/>
      <c r="I37" s="4"/>
      <c r="J37" s="4"/>
      <c r="K37" s="4"/>
      <c r="L37" s="4"/>
      <c r="M37" s="4"/>
      <c r="N37" s="4"/>
      <c r="O37" s="4"/>
      <c r="P37" s="4"/>
    </row>
    <row r="38" spans="1:16" hidden="1">
      <c r="A38" s="21" t="s">
        <v>27</v>
      </c>
      <c r="B38" s="22" t="s">
        <v>13</v>
      </c>
      <c r="C38" s="22" t="s">
        <v>30</v>
      </c>
      <c r="D38" s="22" t="s">
        <v>33</v>
      </c>
      <c r="E38" s="22" t="s">
        <v>73</v>
      </c>
      <c r="F38" s="22" t="s">
        <v>74</v>
      </c>
      <c r="G38" s="23">
        <v>0</v>
      </c>
      <c r="H38" s="4"/>
      <c r="I38" s="4"/>
      <c r="J38" s="4"/>
      <c r="K38" s="4"/>
      <c r="L38" s="4"/>
      <c r="M38" s="4"/>
      <c r="N38" s="4"/>
      <c r="O38" s="4"/>
      <c r="P38" s="4"/>
    </row>
    <row r="39" spans="1:16">
      <c r="A39" s="20" t="s">
        <v>75</v>
      </c>
      <c r="B39" s="17" t="s">
        <v>13</v>
      </c>
      <c r="C39" s="17" t="s">
        <v>30</v>
      </c>
      <c r="D39" s="17" t="s">
        <v>33</v>
      </c>
      <c r="E39" s="17" t="s">
        <v>76</v>
      </c>
      <c r="F39" s="17" t="s">
        <v>16</v>
      </c>
      <c r="G39" s="31">
        <f>G40</f>
        <v>5000</v>
      </c>
      <c r="H39" s="4"/>
      <c r="I39" s="4"/>
      <c r="J39" s="4"/>
      <c r="K39" s="4"/>
      <c r="L39" s="4"/>
      <c r="M39" s="4"/>
      <c r="N39" s="4"/>
      <c r="O39" s="4"/>
      <c r="P39" s="4"/>
    </row>
    <row r="40" spans="1:16" hidden="1">
      <c r="A40" s="21" t="s">
        <v>27</v>
      </c>
      <c r="B40" s="22" t="s">
        <v>13</v>
      </c>
      <c r="C40" s="22" t="s">
        <v>30</v>
      </c>
      <c r="D40" s="22" t="s">
        <v>33</v>
      </c>
      <c r="E40" s="22" t="s">
        <v>76</v>
      </c>
      <c r="F40" s="22" t="s">
        <v>77</v>
      </c>
      <c r="G40" s="23">
        <v>5000</v>
      </c>
      <c r="H40" s="4"/>
      <c r="I40" s="4"/>
      <c r="J40" s="4"/>
      <c r="K40" s="4"/>
      <c r="L40" s="4"/>
      <c r="M40" s="4"/>
      <c r="N40" s="4"/>
      <c r="O40" s="4"/>
      <c r="P40" s="4"/>
    </row>
    <row r="41" spans="1:16" ht="78.75">
      <c r="A41" s="28" t="s">
        <v>34</v>
      </c>
      <c r="B41" s="29" t="s">
        <v>13</v>
      </c>
      <c r="C41" s="29" t="s">
        <v>30</v>
      </c>
      <c r="D41" s="29" t="s">
        <v>240</v>
      </c>
      <c r="E41" s="29" t="s">
        <v>35</v>
      </c>
      <c r="F41" s="36">
        <v>0</v>
      </c>
      <c r="G41" s="37">
        <f>G42</f>
        <v>789982</v>
      </c>
      <c r="H41" s="110"/>
      <c r="I41" s="4"/>
      <c r="J41" s="4"/>
      <c r="K41" s="4"/>
      <c r="L41" s="4"/>
      <c r="M41" s="4"/>
      <c r="N41" s="4"/>
      <c r="O41" s="4"/>
      <c r="P41" s="4"/>
    </row>
    <row r="42" spans="1:16" ht="31.5">
      <c r="A42" s="20" t="s">
        <v>36</v>
      </c>
      <c r="B42" s="17" t="s">
        <v>13</v>
      </c>
      <c r="C42" s="17" t="s">
        <v>30</v>
      </c>
      <c r="D42" s="17" t="s">
        <v>240</v>
      </c>
      <c r="E42" s="17" t="s">
        <v>37</v>
      </c>
      <c r="F42" s="27">
        <v>0</v>
      </c>
      <c r="G42" s="31">
        <f>G43+G45</f>
        <v>789982</v>
      </c>
      <c r="H42" s="4"/>
      <c r="I42" s="4"/>
      <c r="J42" s="4"/>
      <c r="K42" s="4"/>
      <c r="L42" s="4"/>
      <c r="M42" s="4"/>
      <c r="N42" s="4"/>
      <c r="O42" s="4"/>
      <c r="P42" s="4"/>
    </row>
    <row r="43" spans="1:16" ht="31.5">
      <c r="A43" s="20" t="s">
        <v>38</v>
      </c>
      <c r="B43" s="17" t="s">
        <v>13</v>
      </c>
      <c r="C43" s="17" t="s">
        <v>30</v>
      </c>
      <c r="D43" s="17" t="s">
        <v>240</v>
      </c>
      <c r="E43" s="17" t="s">
        <v>39</v>
      </c>
      <c r="F43" s="17" t="s">
        <v>16</v>
      </c>
      <c r="G43" s="31">
        <v>606745</v>
      </c>
      <c r="H43" s="4"/>
      <c r="I43" s="4"/>
      <c r="J43" s="4"/>
      <c r="K43" s="4"/>
      <c r="L43" s="4"/>
      <c r="M43" s="4"/>
      <c r="N43" s="4"/>
      <c r="O43" s="4"/>
      <c r="P43" s="4"/>
    </row>
    <row r="44" spans="1:16" hidden="1">
      <c r="A44" s="21" t="s">
        <v>40</v>
      </c>
      <c r="B44" s="22" t="s">
        <v>13</v>
      </c>
      <c r="C44" s="22" t="s">
        <v>30</v>
      </c>
      <c r="D44" s="22" t="s">
        <v>240</v>
      </c>
      <c r="E44" s="22" t="s">
        <v>39</v>
      </c>
      <c r="F44" s="22" t="s">
        <v>41</v>
      </c>
      <c r="G44" s="23">
        <v>606745</v>
      </c>
      <c r="H44" s="4"/>
      <c r="I44" s="4"/>
      <c r="J44" s="4"/>
      <c r="K44" s="4"/>
      <c r="L44" s="4"/>
      <c r="M44" s="4"/>
      <c r="N44" s="4"/>
      <c r="O44" s="4"/>
      <c r="P44" s="4"/>
    </row>
    <row r="45" spans="1:16" ht="47.25">
      <c r="A45" s="20" t="s">
        <v>42</v>
      </c>
      <c r="B45" s="17" t="s">
        <v>13</v>
      </c>
      <c r="C45" s="17" t="s">
        <v>30</v>
      </c>
      <c r="D45" s="17" t="s">
        <v>240</v>
      </c>
      <c r="E45" s="17" t="s">
        <v>43</v>
      </c>
      <c r="F45" s="17" t="s">
        <v>16</v>
      </c>
      <c r="G45" s="31">
        <v>183237</v>
      </c>
      <c r="H45" s="4"/>
      <c r="I45" s="4"/>
      <c r="J45" s="4"/>
      <c r="K45" s="4"/>
      <c r="L45" s="4"/>
      <c r="M45" s="4"/>
      <c r="N45" s="4"/>
      <c r="O45" s="4"/>
      <c r="P45" s="4"/>
    </row>
    <row r="46" spans="1:16" hidden="1">
      <c r="A46" s="21" t="s">
        <v>44</v>
      </c>
      <c r="B46" s="22" t="s">
        <v>13</v>
      </c>
      <c r="C46" s="22" t="s">
        <v>30</v>
      </c>
      <c r="D46" s="22" t="s">
        <v>240</v>
      </c>
      <c r="E46" s="22" t="s">
        <v>43</v>
      </c>
      <c r="F46" s="22" t="s">
        <v>45</v>
      </c>
      <c r="G46" s="23">
        <v>183237</v>
      </c>
      <c r="H46" s="4"/>
      <c r="I46" s="4"/>
      <c r="J46" s="4"/>
      <c r="K46" s="4"/>
      <c r="L46" s="4"/>
      <c r="M46" s="4"/>
      <c r="N46" s="4"/>
      <c r="O46" s="4"/>
      <c r="P46" s="4"/>
    </row>
    <row r="47" spans="1:16" ht="78.75">
      <c r="A47" s="28" t="s">
        <v>34</v>
      </c>
      <c r="B47" s="29" t="s">
        <v>13</v>
      </c>
      <c r="C47" s="29" t="s">
        <v>30</v>
      </c>
      <c r="D47" s="29" t="s">
        <v>241</v>
      </c>
      <c r="E47" s="29" t="s">
        <v>35</v>
      </c>
      <c r="F47" s="36">
        <v>0</v>
      </c>
      <c r="G47" s="37">
        <f>G48</f>
        <v>1487853</v>
      </c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A48" s="20" t="s">
        <v>242</v>
      </c>
      <c r="B48" s="17" t="s">
        <v>13</v>
      </c>
      <c r="C48" s="17" t="s">
        <v>30</v>
      </c>
      <c r="D48" s="17" t="s">
        <v>241</v>
      </c>
      <c r="E48" s="17" t="s">
        <v>37</v>
      </c>
      <c r="F48" s="27">
        <v>0</v>
      </c>
      <c r="G48" s="31">
        <f>G49+G51</f>
        <v>1487853</v>
      </c>
      <c r="H48" s="4"/>
      <c r="I48" s="4"/>
      <c r="J48" s="4"/>
      <c r="K48" s="4"/>
      <c r="L48" s="4"/>
      <c r="M48" s="4"/>
      <c r="N48" s="4"/>
      <c r="O48" s="4"/>
      <c r="P48" s="4"/>
    </row>
    <row r="49" spans="1:16">
      <c r="A49" s="20" t="s">
        <v>243</v>
      </c>
      <c r="B49" s="17" t="s">
        <v>13</v>
      </c>
      <c r="C49" s="17" t="s">
        <v>30</v>
      </c>
      <c r="D49" s="17" t="s">
        <v>241</v>
      </c>
      <c r="E49" s="17" t="s">
        <v>39</v>
      </c>
      <c r="F49" s="17" t="s">
        <v>16</v>
      </c>
      <c r="G49" s="31">
        <f>G50</f>
        <v>1142744</v>
      </c>
      <c r="H49" s="4"/>
      <c r="I49" s="4"/>
      <c r="J49" s="4"/>
      <c r="K49" s="4"/>
      <c r="L49" s="4"/>
      <c r="M49" s="4"/>
      <c r="N49" s="4"/>
      <c r="O49" s="4"/>
      <c r="P49" s="4"/>
    </row>
    <row r="50" spans="1:16" hidden="1">
      <c r="A50" s="21" t="s">
        <v>40</v>
      </c>
      <c r="B50" s="22" t="s">
        <v>13</v>
      </c>
      <c r="C50" s="22" t="s">
        <v>30</v>
      </c>
      <c r="D50" s="22" t="s">
        <v>241</v>
      </c>
      <c r="E50" s="22" t="s">
        <v>39</v>
      </c>
      <c r="F50" s="22" t="s">
        <v>41</v>
      </c>
      <c r="G50" s="23">
        <v>1142744</v>
      </c>
      <c r="H50" s="4"/>
      <c r="I50" s="4"/>
      <c r="J50" s="4"/>
      <c r="K50" s="4"/>
      <c r="L50" s="4"/>
      <c r="M50" s="4"/>
      <c r="N50" s="4"/>
      <c r="O50" s="4"/>
      <c r="P50" s="4"/>
    </row>
    <row r="51" spans="1:16" ht="47.25">
      <c r="A51" s="20" t="s">
        <v>42</v>
      </c>
      <c r="B51" s="17" t="s">
        <v>13</v>
      </c>
      <c r="C51" s="17" t="s">
        <v>30</v>
      </c>
      <c r="D51" s="17" t="s">
        <v>241</v>
      </c>
      <c r="E51" s="17" t="s">
        <v>43</v>
      </c>
      <c r="F51" s="17" t="s">
        <v>16</v>
      </c>
      <c r="G51" s="31">
        <v>345109</v>
      </c>
      <c r="H51" s="4"/>
      <c r="I51" s="4"/>
      <c r="J51" s="4"/>
      <c r="K51" s="4"/>
      <c r="L51" s="4"/>
      <c r="M51" s="4"/>
      <c r="N51" s="4"/>
      <c r="O51" s="4"/>
      <c r="P51" s="4"/>
    </row>
    <row r="52" spans="1:16" hidden="1">
      <c r="A52" s="21" t="s">
        <v>44</v>
      </c>
      <c r="B52" s="22" t="s">
        <v>13</v>
      </c>
      <c r="C52" s="22" t="s">
        <v>30</v>
      </c>
      <c r="D52" s="22" t="s">
        <v>241</v>
      </c>
      <c r="E52" s="22" t="s">
        <v>43</v>
      </c>
      <c r="F52" s="22" t="s">
        <v>45</v>
      </c>
      <c r="G52" s="23">
        <v>345109</v>
      </c>
      <c r="H52" s="4"/>
      <c r="I52" s="4"/>
      <c r="J52" s="4"/>
      <c r="K52" s="4"/>
      <c r="L52" s="4"/>
      <c r="M52" s="4"/>
      <c r="N52" s="4"/>
      <c r="O52" s="4"/>
      <c r="P52" s="4"/>
    </row>
    <row r="53" spans="1:16" ht="78.75">
      <c r="A53" s="28" t="s">
        <v>34</v>
      </c>
      <c r="B53" s="29" t="s">
        <v>13</v>
      </c>
      <c r="C53" s="29" t="s">
        <v>30</v>
      </c>
      <c r="D53" s="29" t="s">
        <v>79</v>
      </c>
      <c r="E53" s="29" t="s">
        <v>35</v>
      </c>
      <c r="F53" s="36">
        <v>0</v>
      </c>
      <c r="G53" s="37">
        <f>G54</f>
        <v>526602</v>
      </c>
      <c r="H53" s="4"/>
      <c r="I53" s="4"/>
      <c r="J53" s="4"/>
      <c r="K53" s="4"/>
      <c r="L53" s="4"/>
      <c r="M53" s="4"/>
      <c r="N53" s="4"/>
      <c r="O53" s="4"/>
      <c r="P53" s="4"/>
    </row>
    <row r="54" spans="1:16">
      <c r="A54" s="20" t="s">
        <v>242</v>
      </c>
      <c r="B54" s="17" t="s">
        <v>13</v>
      </c>
      <c r="C54" s="17" t="s">
        <v>30</v>
      </c>
      <c r="D54" s="22" t="s">
        <v>79</v>
      </c>
      <c r="E54" s="17" t="s">
        <v>37</v>
      </c>
      <c r="F54" s="27">
        <v>0</v>
      </c>
      <c r="G54" s="31">
        <f>G55+G57</f>
        <v>526602</v>
      </c>
      <c r="H54" s="4"/>
      <c r="I54" s="4"/>
      <c r="J54" s="4"/>
      <c r="K54" s="4"/>
      <c r="L54" s="4"/>
      <c r="M54" s="4"/>
      <c r="N54" s="4"/>
      <c r="O54" s="4"/>
      <c r="P54" s="4"/>
    </row>
    <row r="55" spans="1:16">
      <c r="A55" s="20" t="s">
        <v>243</v>
      </c>
      <c r="B55" s="17" t="s">
        <v>13</v>
      </c>
      <c r="C55" s="17" t="s">
        <v>30</v>
      </c>
      <c r="D55" s="22" t="s">
        <v>79</v>
      </c>
      <c r="E55" s="17" t="s">
        <v>39</v>
      </c>
      <c r="F55" s="17" t="s">
        <v>16</v>
      </c>
      <c r="G55" s="31">
        <f>G56</f>
        <v>404456</v>
      </c>
      <c r="H55" s="4"/>
      <c r="I55" s="4"/>
      <c r="J55" s="4"/>
      <c r="K55" s="4"/>
      <c r="L55" s="4"/>
      <c r="M55" s="4"/>
      <c r="N55" s="4"/>
      <c r="O55" s="4"/>
      <c r="P55" s="4"/>
    </row>
    <row r="56" spans="1:16" hidden="1">
      <c r="A56" s="21" t="s">
        <v>40</v>
      </c>
      <c r="B56" s="22" t="s">
        <v>13</v>
      </c>
      <c r="C56" s="22" t="s">
        <v>30</v>
      </c>
      <c r="D56" s="22" t="s">
        <v>79</v>
      </c>
      <c r="E56" s="22" t="s">
        <v>39</v>
      </c>
      <c r="F56" s="22" t="s">
        <v>41</v>
      </c>
      <c r="G56" s="23">
        <v>404456</v>
      </c>
      <c r="H56" s="4"/>
      <c r="I56" s="4"/>
      <c r="J56" s="4"/>
      <c r="K56" s="4"/>
      <c r="L56" s="4"/>
      <c r="M56" s="4"/>
      <c r="N56" s="4"/>
      <c r="O56" s="4"/>
      <c r="P56" s="4"/>
    </row>
    <row r="57" spans="1:16" ht="47.25">
      <c r="A57" s="20" t="s">
        <v>42</v>
      </c>
      <c r="B57" s="17" t="s">
        <v>13</v>
      </c>
      <c r="C57" s="17" t="s">
        <v>30</v>
      </c>
      <c r="D57" s="22" t="s">
        <v>79</v>
      </c>
      <c r="E57" s="17" t="s">
        <v>43</v>
      </c>
      <c r="F57" s="17" t="s">
        <v>16</v>
      </c>
      <c r="G57" s="31">
        <v>122146</v>
      </c>
      <c r="H57" s="4"/>
      <c r="I57" s="4"/>
      <c r="J57" s="4"/>
      <c r="K57" s="4"/>
      <c r="L57" s="4"/>
      <c r="M57" s="4"/>
      <c r="N57" s="4"/>
      <c r="O57" s="4"/>
      <c r="P57" s="4"/>
    </row>
    <row r="58" spans="1:16" ht="19.149999999999999" hidden="1" customHeight="1">
      <c r="A58" s="21" t="s">
        <v>44</v>
      </c>
      <c r="B58" s="22" t="s">
        <v>13</v>
      </c>
      <c r="C58" s="22" t="s">
        <v>30</v>
      </c>
      <c r="D58" s="22" t="s">
        <v>79</v>
      </c>
      <c r="E58" s="22" t="s">
        <v>43</v>
      </c>
      <c r="F58" s="22" t="s">
        <v>45</v>
      </c>
      <c r="G58" s="23">
        <v>122146</v>
      </c>
      <c r="H58" s="4"/>
      <c r="I58" s="4"/>
      <c r="J58" s="4"/>
      <c r="K58" s="4"/>
      <c r="L58" s="4"/>
      <c r="M58" s="4"/>
      <c r="N58" s="4"/>
      <c r="O58" s="4"/>
      <c r="P58" s="4"/>
    </row>
    <row r="59" spans="1:16" ht="23.45" customHeight="1">
      <c r="A59" s="41" t="s">
        <v>87</v>
      </c>
      <c r="B59" s="14" t="s">
        <v>13</v>
      </c>
      <c r="C59" s="14" t="s">
        <v>88</v>
      </c>
      <c r="D59" s="14" t="s">
        <v>15</v>
      </c>
      <c r="E59" s="14" t="s">
        <v>16</v>
      </c>
      <c r="F59" s="14" t="s">
        <v>16</v>
      </c>
      <c r="G59" s="100">
        <f>G60</f>
        <v>20000</v>
      </c>
      <c r="H59" s="4"/>
      <c r="I59" s="4"/>
      <c r="J59" s="4"/>
      <c r="K59" s="4"/>
      <c r="L59" s="4"/>
      <c r="M59" s="4"/>
      <c r="N59" s="4"/>
      <c r="O59" s="4"/>
      <c r="P59" s="4"/>
    </row>
    <row r="60" spans="1:16" ht="47.25">
      <c r="A60" s="20" t="s">
        <v>23</v>
      </c>
      <c r="B60" s="17" t="s">
        <v>13</v>
      </c>
      <c r="C60" s="17" t="s">
        <v>88</v>
      </c>
      <c r="D60" s="17" t="s">
        <v>15</v>
      </c>
      <c r="E60" s="17" t="s">
        <v>16</v>
      </c>
      <c r="F60" s="17" t="s">
        <v>16</v>
      </c>
      <c r="G60" s="45">
        <v>20000</v>
      </c>
      <c r="H60" s="4"/>
      <c r="I60" s="4"/>
      <c r="J60" s="4"/>
      <c r="K60" s="4"/>
      <c r="L60" s="4"/>
      <c r="M60" s="4"/>
      <c r="N60" s="4"/>
      <c r="O60" s="4"/>
      <c r="P60" s="4"/>
    </row>
    <row r="61" spans="1:16" ht="47.25">
      <c r="A61" s="20" t="s">
        <v>89</v>
      </c>
      <c r="B61" s="17" t="s">
        <v>13</v>
      </c>
      <c r="C61" s="17" t="s">
        <v>88</v>
      </c>
      <c r="D61" s="17" t="s">
        <v>15</v>
      </c>
      <c r="E61" s="17" t="s">
        <v>16</v>
      </c>
      <c r="F61" s="17" t="s">
        <v>16</v>
      </c>
      <c r="G61" s="45">
        <v>20000</v>
      </c>
      <c r="H61" s="4"/>
      <c r="I61" s="4"/>
      <c r="J61" s="4"/>
      <c r="K61" s="4"/>
      <c r="L61" s="4"/>
      <c r="M61" s="4"/>
      <c r="N61" s="4"/>
      <c r="O61" s="4"/>
      <c r="P61" s="4"/>
    </row>
    <row r="62" spans="1:16">
      <c r="A62" s="7" t="s">
        <v>90</v>
      </c>
      <c r="B62" s="8" t="s">
        <v>13</v>
      </c>
      <c r="C62" s="8" t="s">
        <v>88</v>
      </c>
      <c r="D62" s="8" t="s">
        <v>91</v>
      </c>
      <c r="E62" s="8" t="s">
        <v>16</v>
      </c>
      <c r="F62" s="8" t="s">
        <v>16</v>
      </c>
      <c r="G62" s="39">
        <v>20000</v>
      </c>
      <c r="H62" s="4"/>
      <c r="I62" s="4"/>
      <c r="J62" s="4"/>
      <c r="K62" s="4"/>
      <c r="L62" s="4"/>
      <c r="M62" s="4"/>
      <c r="N62" s="4"/>
      <c r="O62" s="4"/>
      <c r="P62" s="4"/>
    </row>
    <row r="63" spans="1:16">
      <c r="A63" s="20" t="s">
        <v>92</v>
      </c>
      <c r="B63" s="17" t="s">
        <v>13</v>
      </c>
      <c r="C63" s="17" t="s">
        <v>88</v>
      </c>
      <c r="D63" s="17" t="s">
        <v>91</v>
      </c>
      <c r="E63" s="17" t="s">
        <v>93</v>
      </c>
      <c r="F63" s="17" t="s">
        <v>16</v>
      </c>
      <c r="G63" s="45">
        <v>20000</v>
      </c>
      <c r="H63" s="4"/>
      <c r="I63" s="4"/>
      <c r="J63" s="4"/>
      <c r="K63" s="4"/>
      <c r="L63" s="4"/>
      <c r="M63" s="4"/>
      <c r="N63" s="4"/>
      <c r="O63" s="4"/>
      <c r="P63" s="4"/>
    </row>
    <row r="64" spans="1:16" s="2" customFormat="1" hidden="1">
      <c r="A64" s="21" t="s">
        <v>86</v>
      </c>
      <c r="B64" s="22" t="s">
        <v>13</v>
      </c>
      <c r="C64" s="22" t="s">
        <v>88</v>
      </c>
      <c r="D64" s="22" t="s">
        <v>91</v>
      </c>
      <c r="E64" s="22" t="s">
        <v>93</v>
      </c>
      <c r="F64" s="22" t="s">
        <v>28</v>
      </c>
      <c r="G64" s="101">
        <v>20000</v>
      </c>
      <c r="H64" s="66"/>
      <c r="I64" s="66"/>
      <c r="J64" s="66"/>
      <c r="K64" s="66"/>
      <c r="L64" s="66"/>
      <c r="M64" s="66"/>
      <c r="N64" s="66"/>
      <c r="O64" s="66"/>
      <c r="P64" s="66"/>
    </row>
    <row r="65" spans="1:16">
      <c r="A65" s="41" t="s">
        <v>94</v>
      </c>
      <c r="B65" s="14" t="s">
        <v>13</v>
      </c>
      <c r="C65" s="14" t="s">
        <v>95</v>
      </c>
      <c r="D65" s="14" t="s">
        <v>15</v>
      </c>
      <c r="E65" s="14" t="s">
        <v>16</v>
      </c>
      <c r="F65" s="14" t="s">
        <v>16</v>
      </c>
      <c r="G65" s="100">
        <f t="shared" ref="G65:G70" si="0">G66</f>
        <v>721504.06</v>
      </c>
      <c r="H65" s="4"/>
      <c r="I65" s="4"/>
      <c r="J65" s="4"/>
      <c r="K65" s="4"/>
      <c r="L65" s="4"/>
      <c r="M65" s="4"/>
      <c r="N65" s="4"/>
      <c r="O65" s="4"/>
      <c r="P65" s="4"/>
    </row>
    <row r="66" spans="1:16" ht="47.25">
      <c r="A66" s="7" t="s">
        <v>96</v>
      </c>
      <c r="B66" s="17" t="s">
        <v>13</v>
      </c>
      <c r="C66" s="17" t="s">
        <v>95</v>
      </c>
      <c r="D66" s="17" t="s">
        <v>15</v>
      </c>
      <c r="E66" s="17" t="s">
        <v>16</v>
      </c>
      <c r="F66" s="17" t="s">
        <v>16</v>
      </c>
      <c r="G66" s="45">
        <f t="shared" si="0"/>
        <v>721504.06</v>
      </c>
      <c r="H66" s="4"/>
      <c r="I66" s="4"/>
      <c r="J66" s="4"/>
      <c r="K66" s="4"/>
      <c r="L66" s="4"/>
      <c r="M66" s="4"/>
      <c r="N66" s="4"/>
      <c r="O66" s="4"/>
      <c r="P66" s="4"/>
    </row>
    <row r="67" spans="1:16" ht="47.25">
      <c r="A67" s="7" t="s">
        <v>31</v>
      </c>
      <c r="B67" s="17" t="s">
        <v>13</v>
      </c>
      <c r="C67" s="17" t="s">
        <v>95</v>
      </c>
      <c r="D67" s="17" t="s">
        <v>15</v>
      </c>
      <c r="E67" s="17" t="s">
        <v>16</v>
      </c>
      <c r="F67" s="17" t="s">
        <v>16</v>
      </c>
      <c r="G67" s="45">
        <f t="shared" si="0"/>
        <v>721504.06</v>
      </c>
      <c r="H67" s="4"/>
      <c r="I67" s="4"/>
      <c r="J67" s="4"/>
      <c r="K67" s="4"/>
      <c r="L67" s="4"/>
      <c r="M67" s="4"/>
      <c r="N67" s="4"/>
      <c r="O67" s="4"/>
      <c r="P67" s="4"/>
    </row>
    <row r="68" spans="1:16" ht="31.5">
      <c r="A68" s="7" t="s">
        <v>97</v>
      </c>
      <c r="B68" s="8" t="s">
        <v>13</v>
      </c>
      <c r="C68" s="8" t="s">
        <v>95</v>
      </c>
      <c r="D68" s="8" t="s">
        <v>98</v>
      </c>
      <c r="E68" s="8" t="s">
        <v>16</v>
      </c>
      <c r="F68" s="8" t="s">
        <v>16</v>
      </c>
      <c r="G68" s="95">
        <f t="shared" si="0"/>
        <v>721504.06</v>
      </c>
      <c r="H68" s="4"/>
      <c r="I68" s="4"/>
      <c r="J68" s="4"/>
      <c r="K68" s="4"/>
      <c r="L68" s="4"/>
      <c r="M68" s="4"/>
      <c r="N68" s="4"/>
      <c r="O68" s="4"/>
      <c r="P68" s="4"/>
    </row>
    <row r="69" spans="1:16" ht="31.5">
      <c r="A69" s="43" t="s">
        <v>99</v>
      </c>
      <c r="B69" s="17" t="s">
        <v>13</v>
      </c>
      <c r="C69" s="17" t="s">
        <v>95</v>
      </c>
      <c r="D69" s="17" t="s">
        <v>98</v>
      </c>
      <c r="E69" s="17" t="s">
        <v>47</v>
      </c>
      <c r="F69" s="17" t="s">
        <v>16</v>
      </c>
      <c r="G69" s="102">
        <f t="shared" si="0"/>
        <v>721504.06</v>
      </c>
      <c r="H69" s="4"/>
      <c r="I69" s="4"/>
      <c r="J69" s="4"/>
      <c r="K69" s="4"/>
      <c r="L69" s="4"/>
      <c r="M69" s="4"/>
      <c r="N69" s="4"/>
      <c r="O69" s="4"/>
      <c r="P69" s="4"/>
    </row>
    <row r="70" spans="1:16" ht="31.5">
      <c r="A70" s="43" t="s">
        <v>100</v>
      </c>
      <c r="B70" s="17" t="s">
        <v>13</v>
      </c>
      <c r="C70" s="17" t="s">
        <v>95</v>
      </c>
      <c r="D70" s="17" t="s">
        <v>98</v>
      </c>
      <c r="E70" s="17" t="s">
        <v>49</v>
      </c>
      <c r="F70" s="17" t="s">
        <v>16</v>
      </c>
      <c r="G70" s="102">
        <f t="shared" si="0"/>
        <v>721504.06</v>
      </c>
      <c r="H70" s="4"/>
      <c r="I70" s="4"/>
      <c r="J70" s="4"/>
      <c r="K70" s="4"/>
      <c r="L70" s="4"/>
      <c r="M70" s="4"/>
      <c r="N70" s="4"/>
      <c r="O70" s="4"/>
      <c r="P70" s="4"/>
    </row>
    <row r="71" spans="1:16" ht="28.15" customHeight="1">
      <c r="A71" s="20" t="s">
        <v>54</v>
      </c>
      <c r="B71" s="17" t="s">
        <v>13</v>
      </c>
      <c r="C71" s="17" t="s">
        <v>95</v>
      </c>
      <c r="D71" s="17" t="s">
        <v>98</v>
      </c>
      <c r="E71" s="17" t="s">
        <v>55</v>
      </c>
      <c r="F71" s="17" t="s">
        <v>16</v>
      </c>
      <c r="G71" s="45">
        <v>721504.06</v>
      </c>
      <c r="H71" s="4"/>
      <c r="I71" s="4"/>
      <c r="J71" s="4"/>
      <c r="K71" s="4"/>
      <c r="L71" s="4"/>
      <c r="M71" s="4"/>
      <c r="N71" s="4"/>
      <c r="O71" s="4"/>
      <c r="P71" s="4"/>
    </row>
    <row r="72" spans="1:16" s="2" customFormat="1" hidden="1">
      <c r="A72" s="21" t="s">
        <v>101</v>
      </c>
      <c r="B72" s="22" t="s">
        <v>13</v>
      </c>
      <c r="C72" s="22" t="s">
        <v>95</v>
      </c>
      <c r="D72" s="22" t="s">
        <v>98</v>
      </c>
      <c r="E72" s="22" t="s">
        <v>55</v>
      </c>
      <c r="F72" s="22" t="s">
        <v>57</v>
      </c>
      <c r="G72" s="46">
        <v>25000</v>
      </c>
      <c r="H72" s="66"/>
      <c r="I72" s="66"/>
      <c r="J72" s="66"/>
      <c r="K72" s="66"/>
      <c r="L72" s="66"/>
      <c r="M72" s="66"/>
      <c r="N72" s="66"/>
      <c r="O72" s="66"/>
      <c r="P72" s="66"/>
    </row>
    <row r="73" spans="1:16" s="2" customFormat="1" hidden="1">
      <c r="A73" s="21" t="s">
        <v>60</v>
      </c>
      <c r="B73" s="22" t="s">
        <v>13</v>
      </c>
      <c r="C73" s="22" t="s">
        <v>95</v>
      </c>
      <c r="D73" s="22" t="s">
        <v>98</v>
      </c>
      <c r="E73" s="22" t="s">
        <v>55</v>
      </c>
      <c r="F73" s="22" t="s">
        <v>61</v>
      </c>
      <c r="G73" s="46">
        <v>350000</v>
      </c>
      <c r="H73" s="66"/>
      <c r="I73" s="66"/>
      <c r="J73" s="66"/>
      <c r="K73" s="66"/>
      <c r="L73" s="66"/>
      <c r="M73" s="66"/>
      <c r="N73" s="66"/>
      <c r="O73" s="66"/>
      <c r="P73" s="66"/>
    </row>
    <row r="74" spans="1:16" s="2" customFormat="1" hidden="1">
      <c r="A74" s="21" t="s">
        <v>62</v>
      </c>
      <c r="B74" s="22" t="s">
        <v>13</v>
      </c>
      <c r="C74" s="22" t="s">
        <v>95</v>
      </c>
      <c r="D74" s="22" t="s">
        <v>98</v>
      </c>
      <c r="E74" s="22" t="s">
        <v>55</v>
      </c>
      <c r="F74" s="22" t="s">
        <v>63</v>
      </c>
      <c r="G74" s="46">
        <v>350000</v>
      </c>
      <c r="H74" s="66"/>
      <c r="I74" s="66"/>
      <c r="J74" s="66"/>
      <c r="K74" s="66"/>
      <c r="L74" s="66"/>
      <c r="M74" s="66"/>
      <c r="N74" s="66"/>
      <c r="O74" s="66"/>
      <c r="P74" s="66"/>
    </row>
    <row r="75" spans="1:16" s="2" customFormat="1" hidden="1">
      <c r="A75" s="21" t="s">
        <v>62</v>
      </c>
      <c r="B75" s="22" t="s">
        <v>13</v>
      </c>
      <c r="C75" s="22" t="s">
        <v>95</v>
      </c>
      <c r="D75" s="22" t="s">
        <v>98</v>
      </c>
      <c r="E75" s="22" t="s">
        <v>55</v>
      </c>
      <c r="F75" s="22" t="s">
        <v>28</v>
      </c>
      <c r="G75" s="46">
        <v>5000</v>
      </c>
      <c r="H75" s="66"/>
      <c r="I75" s="66"/>
      <c r="J75" s="66"/>
      <c r="K75" s="66"/>
      <c r="L75" s="66"/>
      <c r="M75" s="66"/>
      <c r="N75" s="66"/>
      <c r="O75" s="66"/>
      <c r="P75" s="66"/>
    </row>
    <row r="76" spans="1:16" ht="23.45" customHeight="1">
      <c r="A76" s="10" t="s">
        <v>104</v>
      </c>
      <c r="B76" s="11" t="s">
        <v>13</v>
      </c>
      <c r="C76" s="11" t="s">
        <v>105</v>
      </c>
      <c r="D76" s="11"/>
      <c r="E76" s="11"/>
      <c r="F76" s="11"/>
      <c r="G76" s="103">
        <f>G77</f>
        <v>130100</v>
      </c>
      <c r="H76" s="4"/>
      <c r="I76" s="4"/>
      <c r="J76" s="4"/>
      <c r="K76" s="4"/>
      <c r="L76" s="4"/>
      <c r="M76" s="4"/>
      <c r="N76" s="4"/>
      <c r="O76" s="4"/>
      <c r="P76" s="4"/>
    </row>
    <row r="77" spans="1:16">
      <c r="A77" s="24" t="s">
        <v>106</v>
      </c>
      <c r="B77" s="25" t="s">
        <v>13</v>
      </c>
      <c r="C77" s="25" t="s">
        <v>107</v>
      </c>
      <c r="D77" s="25" t="s">
        <v>15</v>
      </c>
      <c r="E77" s="25" t="s">
        <v>16</v>
      </c>
      <c r="F77" s="25" t="s">
        <v>16</v>
      </c>
      <c r="G77" s="26">
        <f>G78</f>
        <v>130100</v>
      </c>
      <c r="H77" s="4"/>
      <c r="I77" s="4"/>
      <c r="J77" s="4"/>
      <c r="K77" s="4"/>
      <c r="L77" s="4"/>
      <c r="M77" s="4"/>
      <c r="N77" s="4"/>
      <c r="O77" s="4"/>
      <c r="P77" s="4"/>
    </row>
    <row r="78" spans="1:16" ht="31.5">
      <c r="A78" s="20" t="s">
        <v>108</v>
      </c>
      <c r="B78" s="17" t="s">
        <v>13</v>
      </c>
      <c r="C78" s="17" t="s">
        <v>107</v>
      </c>
      <c r="D78" s="17" t="s">
        <v>15</v>
      </c>
      <c r="E78" s="17" t="s">
        <v>16</v>
      </c>
      <c r="F78" s="17" t="s">
        <v>16</v>
      </c>
      <c r="G78" s="45">
        <f>G79</f>
        <v>130100</v>
      </c>
      <c r="H78" s="4"/>
      <c r="I78" s="4"/>
      <c r="J78" s="4"/>
      <c r="K78" s="4"/>
      <c r="L78" s="4"/>
      <c r="M78" s="4"/>
      <c r="N78" s="4"/>
      <c r="O78" s="4"/>
      <c r="P78" s="4"/>
    </row>
    <row r="79" spans="1:16" ht="39.75" customHeight="1">
      <c r="A79" s="7" t="s">
        <v>109</v>
      </c>
      <c r="B79" s="8" t="s">
        <v>13</v>
      </c>
      <c r="C79" s="8" t="s">
        <v>107</v>
      </c>
      <c r="D79" s="8" t="s">
        <v>110</v>
      </c>
      <c r="E79" s="8" t="s">
        <v>16</v>
      </c>
      <c r="F79" s="8" t="s">
        <v>16</v>
      </c>
      <c r="G79" s="95">
        <f>G80</f>
        <v>130100</v>
      </c>
      <c r="H79" s="4"/>
      <c r="I79" s="4"/>
      <c r="J79" s="4"/>
      <c r="K79" s="4"/>
      <c r="L79" s="4"/>
      <c r="M79" s="4"/>
      <c r="N79" s="4"/>
      <c r="O79" s="4"/>
      <c r="P79" s="4"/>
    </row>
    <row r="80" spans="1:16" ht="78" customHeight="1">
      <c r="A80" s="104" t="s">
        <v>111</v>
      </c>
      <c r="B80" s="17" t="s">
        <v>13</v>
      </c>
      <c r="C80" s="17" t="s">
        <v>107</v>
      </c>
      <c r="D80" s="17" t="s">
        <v>110</v>
      </c>
      <c r="E80" s="17" t="s">
        <v>35</v>
      </c>
      <c r="F80" s="17" t="s">
        <v>16</v>
      </c>
      <c r="G80" s="31">
        <f>G82+G84+G86</f>
        <v>130100</v>
      </c>
      <c r="H80" s="4"/>
      <c r="I80" s="4"/>
      <c r="J80" s="4"/>
      <c r="K80" s="4"/>
      <c r="L80" s="4"/>
      <c r="M80" s="4"/>
      <c r="N80" s="4"/>
      <c r="O80" s="4"/>
      <c r="P80" s="4"/>
    </row>
    <row r="81" spans="1:16" ht="31.5">
      <c r="A81" s="33" t="s">
        <v>36</v>
      </c>
      <c r="B81" s="17" t="s">
        <v>13</v>
      </c>
      <c r="C81" s="17" t="s">
        <v>107</v>
      </c>
      <c r="D81" s="17" t="s">
        <v>110</v>
      </c>
      <c r="E81" s="17" t="s">
        <v>37</v>
      </c>
      <c r="F81" s="17" t="s">
        <v>16</v>
      </c>
      <c r="G81" s="31">
        <f>G82+G84</f>
        <v>101575</v>
      </c>
      <c r="H81" s="4"/>
      <c r="I81" s="4"/>
      <c r="J81" s="4"/>
      <c r="K81" s="4"/>
      <c r="L81" s="4"/>
      <c r="M81" s="4"/>
      <c r="N81" s="4"/>
      <c r="O81" s="4"/>
      <c r="P81" s="4"/>
    </row>
    <row r="82" spans="1:16" ht="31.5">
      <c r="A82" s="20" t="s">
        <v>38</v>
      </c>
      <c r="B82" s="17" t="s">
        <v>13</v>
      </c>
      <c r="C82" s="17" t="s">
        <v>107</v>
      </c>
      <c r="D82" s="17" t="s">
        <v>110</v>
      </c>
      <c r="E82" s="17" t="s">
        <v>39</v>
      </c>
      <c r="F82" s="17" t="s">
        <v>16</v>
      </c>
      <c r="G82" s="45">
        <f>G83</f>
        <v>78400</v>
      </c>
      <c r="H82" s="4"/>
      <c r="I82" s="4"/>
      <c r="J82" s="4"/>
      <c r="K82" s="4"/>
      <c r="L82" s="4"/>
      <c r="M82" s="4"/>
      <c r="N82" s="4"/>
      <c r="O82" s="4"/>
      <c r="P82" s="4"/>
    </row>
    <row r="83" spans="1:16" hidden="1">
      <c r="A83" s="21" t="s">
        <v>40</v>
      </c>
      <c r="B83" s="22" t="s">
        <v>13</v>
      </c>
      <c r="C83" s="22" t="s">
        <v>107</v>
      </c>
      <c r="D83" s="22" t="s">
        <v>110</v>
      </c>
      <c r="E83" s="22" t="s">
        <v>39</v>
      </c>
      <c r="F83" s="22" t="s">
        <v>41</v>
      </c>
      <c r="G83" s="46">
        <v>78400</v>
      </c>
      <c r="H83" s="4"/>
      <c r="I83" s="4"/>
      <c r="J83" s="4"/>
      <c r="K83" s="4"/>
      <c r="L83" s="4"/>
      <c r="M83" s="4"/>
      <c r="N83" s="4"/>
      <c r="O83" s="4"/>
      <c r="P83" s="4"/>
    </row>
    <row r="84" spans="1:16" ht="47.25">
      <c r="A84" s="20" t="s">
        <v>42</v>
      </c>
      <c r="B84" s="17" t="s">
        <v>13</v>
      </c>
      <c r="C84" s="17" t="s">
        <v>107</v>
      </c>
      <c r="D84" s="17" t="s">
        <v>110</v>
      </c>
      <c r="E84" s="17" t="s">
        <v>43</v>
      </c>
      <c r="F84" s="17" t="s">
        <v>16</v>
      </c>
      <c r="G84" s="45">
        <f>G85</f>
        <v>23175</v>
      </c>
      <c r="H84" s="4"/>
      <c r="I84" s="4"/>
      <c r="J84" s="4"/>
      <c r="K84" s="4"/>
      <c r="L84" s="4"/>
      <c r="M84" s="4"/>
      <c r="N84" s="4"/>
      <c r="O84" s="4"/>
      <c r="P84" s="4"/>
    </row>
    <row r="85" spans="1:16" hidden="1">
      <c r="A85" s="21" t="s">
        <v>80</v>
      </c>
      <c r="B85" s="22" t="s">
        <v>13</v>
      </c>
      <c r="C85" s="22" t="s">
        <v>107</v>
      </c>
      <c r="D85" s="22" t="s">
        <v>110</v>
      </c>
      <c r="E85" s="22" t="s">
        <v>43</v>
      </c>
      <c r="F85" s="22" t="s">
        <v>45</v>
      </c>
      <c r="G85" s="46">
        <v>23175</v>
      </c>
      <c r="H85" s="4"/>
      <c r="I85" s="4"/>
      <c r="J85" s="4"/>
      <c r="K85" s="4"/>
      <c r="L85" s="4"/>
      <c r="M85" s="4"/>
      <c r="N85" s="4"/>
      <c r="O85" s="4"/>
      <c r="P85" s="4"/>
    </row>
    <row r="86" spans="1:16" ht="31.5">
      <c r="A86" s="43" t="s">
        <v>100</v>
      </c>
      <c r="B86" s="17" t="s">
        <v>13</v>
      </c>
      <c r="C86" s="22" t="s">
        <v>107</v>
      </c>
      <c r="D86" s="22" t="s">
        <v>110</v>
      </c>
      <c r="E86" s="17" t="s">
        <v>49</v>
      </c>
      <c r="F86" s="17" t="s">
        <v>16</v>
      </c>
      <c r="G86" s="44">
        <v>28525</v>
      </c>
      <c r="H86" s="4"/>
      <c r="I86" s="4"/>
      <c r="J86" s="4"/>
      <c r="K86" s="4"/>
      <c r="L86" s="4"/>
      <c r="M86" s="4"/>
      <c r="N86" s="4"/>
      <c r="O86" s="4"/>
      <c r="P86" s="4"/>
    </row>
    <row r="87" spans="1:16" ht="31.5">
      <c r="A87" s="20" t="s">
        <v>54</v>
      </c>
      <c r="B87" s="17" t="s">
        <v>13</v>
      </c>
      <c r="C87" s="22" t="s">
        <v>107</v>
      </c>
      <c r="D87" s="22" t="s">
        <v>110</v>
      </c>
      <c r="E87" s="17" t="s">
        <v>55</v>
      </c>
      <c r="F87" s="17" t="s">
        <v>16</v>
      </c>
      <c r="G87" s="102">
        <v>18525</v>
      </c>
      <c r="H87" s="4"/>
      <c r="I87" s="4"/>
      <c r="J87" s="4"/>
      <c r="K87" s="4"/>
      <c r="L87" s="4"/>
      <c r="M87" s="4"/>
      <c r="N87" s="4"/>
      <c r="O87" s="4"/>
      <c r="P87" s="4"/>
    </row>
    <row r="88" spans="1:16" ht="18.75" customHeight="1">
      <c r="A88" s="21" t="s">
        <v>58</v>
      </c>
      <c r="B88" s="17" t="s">
        <v>13</v>
      </c>
      <c r="C88" s="22" t="s">
        <v>107</v>
      </c>
      <c r="D88" s="22" t="s">
        <v>110</v>
      </c>
      <c r="E88" s="17" t="s">
        <v>239</v>
      </c>
      <c r="F88" s="17" t="s">
        <v>16</v>
      </c>
      <c r="G88" s="101">
        <v>5000</v>
      </c>
      <c r="H88" s="4"/>
      <c r="I88" s="4"/>
      <c r="J88" s="4"/>
      <c r="K88" s="4"/>
      <c r="L88" s="4"/>
      <c r="M88" s="4"/>
      <c r="N88" s="4"/>
      <c r="O88" s="4"/>
      <c r="P88" s="4"/>
    </row>
    <row r="89" spans="1:16" ht="47.25" hidden="1" customHeight="1">
      <c r="A89" s="21" t="s">
        <v>113</v>
      </c>
      <c r="B89" s="22" t="s">
        <v>13</v>
      </c>
      <c r="C89" s="22" t="s">
        <v>107</v>
      </c>
      <c r="D89" s="22" t="s">
        <v>110</v>
      </c>
      <c r="E89" s="22" t="s">
        <v>55</v>
      </c>
      <c r="F89" s="22" t="s">
        <v>65</v>
      </c>
      <c r="G89" s="46">
        <v>14025</v>
      </c>
      <c r="H89" s="111" t="s">
        <v>114</v>
      </c>
      <c r="I89" s="4"/>
      <c r="J89" s="4"/>
      <c r="K89" s="4"/>
      <c r="L89" s="4"/>
      <c r="M89" s="4"/>
      <c r="N89" s="4"/>
      <c r="O89" s="4"/>
      <c r="P89" s="4"/>
    </row>
    <row r="90" spans="1:16" hidden="1">
      <c r="A90" s="21" t="s">
        <v>66</v>
      </c>
      <c r="B90" s="22" t="s">
        <v>13</v>
      </c>
      <c r="C90" s="22" t="s">
        <v>107</v>
      </c>
      <c r="D90" s="22" t="s">
        <v>110</v>
      </c>
      <c r="E90" s="22" t="s">
        <v>55</v>
      </c>
      <c r="F90" s="22" t="s">
        <v>244</v>
      </c>
      <c r="G90" s="46">
        <v>5000</v>
      </c>
      <c r="H90" s="111" t="s">
        <v>115</v>
      </c>
      <c r="I90" s="4"/>
      <c r="J90" s="4"/>
      <c r="K90" s="4"/>
      <c r="L90" s="4"/>
      <c r="M90" s="4"/>
      <c r="N90" s="4"/>
      <c r="O90" s="4"/>
      <c r="P90" s="4"/>
    </row>
    <row r="91" spans="1:16" ht="39.75" customHeight="1">
      <c r="A91" s="10" t="s">
        <v>116</v>
      </c>
      <c r="B91" s="11" t="s">
        <v>13</v>
      </c>
      <c r="C91" s="11" t="s">
        <v>117</v>
      </c>
      <c r="D91" s="11"/>
      <c r="E91" s="11"/>
      <c r="F91" s="11"/>
      <c r="G91" s="103">
        <f>G92</f>
        <v>590495.93999999994</v>
      </c>
      <c r="H91" s="4"/>
      <c r="I91" s="4"/>
      <c r="J91" s="4"/>
      <c r="K91" s="4"/>
      <c r="L91" s="4"/>
      <c r="M91" s="4"/>
      <c r="N91" s="4"/>
      <c r="O91" s="4"/>
      <c r="P91" s="4"/>
    </row>
    <row r="92" spans="1:16" ht="47.25">
      <c r="A92" s="24" t="s">
        <v>118</v>
      </c>
      <c r="B92" s="25" t="s">
        <v>13</v>
      </c>
      <c r="C92" s="25" t="s">
        <v>119</v>
      </c>
      <c r="D92" s="25" t="s">
        <v>15</v>
      </c>
      <c r="E92" s="25" t="s">
        <v>16</v>
      </c>
      <c r="F92" s="25" t="s">
        <v>16</v>
      </c>
      <c r="G92" s="26">
        <f>G95+G98+G102</f>
        <v>590495.93999999994</v>
      </c>
      <c r="H92" s="4"/>
      <c r="I92" s="4"/>
      <c r="J92" s="4"/>
      <c r="K92" s="4"/>
      <c r="L92" s="4"/>
      <c r="M92" s="4"/>
      <c r="N92" s="4"/>
      <c r="O92" s="4"/>
      <c r="P92" s="4"/>
    </row>
    <row r="93" spans="1:16" ht="48" customHeight="1">
      <c r="A93" s="21" t="s">
        <v>120</v>
      </c>
      <c r="B93" s="22" t="s">
        <v>13</v>
      </c>
      <c r="C93" s="22" t="s">
        <v>119</v>
      </c>
      <c r="D93" s="22" t="s">
        <v>15</v>
      </c>
      <c r="E93" s="22" t="s">
        <v>16</v>
      </c>
      <c r="F93" s="22" t="s">
        <v>16</v>
      </c>
      <c r="G93" s="35">
        <f>G94</f>
        <v>590495.93999999994</v>
      </c>
      <c r="H93" s="4"/>
      <c r="I93" s="4"/>
      <c r="J93" s="4"/>
      <c r="K93" s="4"/>
      <c r="L93" s="4"/>
      <c r="M93" s="4"/>
      <c r="N93" s="4"/>
      <c r="O93" s="4"/>
      <c r="P93" s="4"/>
    </row>
    <row r="94" spans="1:16" ht="31.5">
      <c r="A94" s="20" t="s">
        <v>121</v>
      </c>
      <c r="B94" s="17" t="s">
        <v>13</v>
      </c>
      <c r="C94" s="17" t="s">
        <v>119</v>
      </c>
      <c r="D94" s="17" t="s">
        <v>15</v>
      </c>
      <c r="E94" s="17" t="s">
        <v>16</v>
      </c>
      <c r="F94" s="17" t="s">
        <v>16</v>
      </c>
      <c r="G94" s="45">
        <f>G95+G98+G102</f>
        <v>590495.93999999994</v>
      </c>
      <c r="H94" s="4"/>
      <c r="I94" s="4"/>
      <c r="J94" s="4"/>
      <c r="K94" s="4"/>
      <c r="L94" s="4"/>
      <c r="M94" s="4"/>
      <c r="N94" s="4"/>
      <c r="O94" s="4"/>
      <c r="P94" s="4"/>
    </row>
    <row r="95" spans="1:16" ht="31.5">
      <c r="A95" s="7" t="s">
        <v>122</v>
      </c>
      <c r="B95" s="8" t="s">
        <v>13</v>
      </c>
      <c r="C95" s="8" t="s">
        <v>119</v>
      </c>
      <c r="D95" s="8" t="s">
        <v>123</v>
      </c>
      <c r="E95" s="8" t="s">
        <v>16</v>
      </c>
      <c r="F95" s="8" t="s">
        <v>16</v>
      </c>
      <c r="G95" s="95">
        <f>G96</f>
        <v>150000</v>
      </c>
      <c r="H95" s="4"/>
      <c r="I95" s="4"/>
      <c r="J95" s="4"/>
      <c r="K95" s="4"/>
      <c r="L95" s="4"/>
      <c r="M95" s="4"/>
      <c r="N95" s="4"/>
      <c r="O95" s="4"/>
      <c r="P95" s="4"/>
    </row>
    <row r="96" spans="1:16" ht="31.5">
      <c r="A96" s="20" t="s">
        <v>54</v>
      </c>
      <c r="B96" s="17" t="s">
        <v>13</v>
      </c>
      <c r="C96" s="17" t="s">
        <v>119</v>
      </c>
      <c r="D96" s="17" t="s">
        <v>123</v>
      </c>
      <c r="E96" s="17" t="s">
        <v>55</v>
      </c>
      <c r="F96" s="17" t="s">
        <v>16</v>
      </c>
      <c r="G96" s="45">
        <v>150000</v>
      </c>
      <c r="H96" s="4"/>
      <c r="I96" s="4"/>
      <c r="J96" s="4"/>
      <c r="K96" s="4"/>
      <c r="L96" s="4"/>
      <c r="M96" s="4"/>
      <c r="N96" s="4"/>
      <c r="O96" s="4"/>
      <c r="P96" s="4"/>
    </row>
    <row r="97" spans="1:16" hidden="1">
      <c r="A97" s="21" t="s">
        <v>62</v>
      </c>
      <c r="B97" s="22" t="s">
        <v>13</v>
      </c>
      <c r="C97" s="22" t="s">
        <v>119</v>
      </c>
      <c r="D97" s="22" t="s">
        <v>123</v>
      </c>
      <c r="E97" s="22" t="s">
        <v>55</v>
      </c>
      <c r="F97" s="22" t="s">
        <v>63</v>
      </c>
      <c r="G97" s="101">
        <v>400000</v>
      </c>
      <c r="H97" s="4"/>
      <c r="I97" s="4"/>
      <c r="J97" s="4"/>
      <c r="K97" s="4"/>
      <c r="L97" s="4"/>
      <c r="M97" s="4"/>
      <c r="N97" s="4"/>
      <c r="O97" s="4"/>
      <c r="P97" s="4"/>
    </row>
    <row r="98" spans="1:16" ht="31.5">
      <c r="A98" s="7" t="s">
        <v>124</v>
      </c>
      <c r="B98" s="8" t="s">
        <v>13</v>
      </c>
      <c r="C98" s="8" t="s">
        <v>119</v>
      </c>
      <c r="D98" s="8" t="s">
        <v>125</v>
      </c>
      <c r="E98" s="8" t="s">
        <v>16</v>
      </c>
      <c r="F98" s="8" t="s">
        <v>16</v>
      </c>
      <c r="G98" s="105">
        <f>G99</f>
        <v>115000</v>
      </c>
      <c r="H98" s="4"/>
      <c r="I98" s="4"/>
      <c r="J98" s="4"/>
      <c r="K98" s="4"/>
      <c r="L98" s="4"/>
      <c r="M98" s="4"/>
      <c r="N98" s="4"/>
      <c r="O98" s="4"/>
      <c r="P98" s="4"/>
    </row>
    <row r="99" spans="1:16" ht="31.5">
      <c r="A99" s="20" t="s">
        <v>54</v>
      </c>
      <c r="B99" s="17" t="s">
        <v>13</v>
      </c>
      <c r="C99" s="17" t="s">
        <v>119</v>
      </c>
      <c r="D99" s="17" t="s">
        <v>125</v>
      </c>
      <c r="E99" s="17" t="s">
        <v>49</v>
      </c>
      <c r="F99" s="17" t="s">
        <v>16</v>
      </c>
      <c r="G99" s="98">
        <v>115000</v>
      </c>
      <c r="H99" s="4"/>
      <c r="I99" s="4"/>
      <c r="J99" s="4"/>
      <c r="K99" s="4"/>
      <c r="L99" s="4"/>
      <c r="M99" s="4"/>
      <c r="N99" s="4"/>
      <c r="O99" s="4"/>
      <c r="P99" s="4"/>
    </row>
    <row r="100" spans="1:16" ht="31.5" hidden="1">
      <c r="A100" s="21" t="s">
        <v>126</v>
      </c>
      <c r="B100" s="22" t="s">
        <v>13</v>
      </c>
      <c r="C100" s="22" t="s">
        <v>119</v>
      </c>
      <c r="D100" s="22" t="s">
        <v>125</v>
      </c>
      <c r="E100" s="22" t="s">
        <v>55</v>
      </c>
      <c r="F100" s="22" t="s">
        <v>63</v>
      </c>
      <c r="G100" s="46">
        <v>50000</v>
      </c>
      <c r="H100" s="4"/>
      <c r="I100" s="4"/>
      <c r="J100" s="4"/>
      <c r="K100" s="4"/>
      <c r="L100" s="4"/>
      <c r="M100" s="4"/>
      <c r="N100" s="4"/>
      <c r="O100" s="4"/>
      <c r="P100" s="4"/>
    </row>
    <row r="101" spans="1:16" ht="47.25" hidden="1">
      <c r="A101" s="21" t="s">
        <v>113</v>
      </c>
      <c r="B101" s="22" t="s">
        <v>13</v>
      </c>
      <c r="C101" s="22" t="s">
        <v>119</v>
      </c>
      <c r="D101" s="22" t="s">
        <v>125</v>
      </c>
      <c r="E101" s="22" t="s">
        <v>55</v>
      </c>
      <c r="F101" s="22" t="s">
        <v>61</v>
      </c>
      <c r="G101" s="46">
        <v>65000</v>
      </c>
      <c r="H101" s="4"/>
      <c r="I101" s="4"/>
      <c r="J101" s="4"/>
      <c r="K101" s="4"/>
      <c r="L101" s="4"/>
      <c r="M101" s="4"/>
      <c r="N101" s="4"/>
      <c r="O101" s="4"/>
      <c r="P101" s="4"/>
    </row>
    <row r="102" spans="1:16" ht="31.5">
      <c r="A102" s="7" t="s">
        <v>127</v>
      </c>
      <c r="B102" s="8" t="s">
        <v>13</v>
      </c>
      <c r="C102" s="8" t="s">
        <v>119</v>
      </c>
      <c r="D102" s="8" t="s">
        <v>128</v>
      </c>
      <c r="E102" s="8" t="s">
        <v>16</v>
      </c>
      <c r="F102" s="8" t="s">
        <v>16</v>
      </c>
      <c r="G102" s="95">
        <f>G103</f>
        <v>325495.94</v>
      </c>
      <c r="H102" s="4"/>
      <c r="I102" s="4"/>
      <c r="J102" s="4"/>
      <c r="K102" s="4"/>
      <c r="L102" s="4"/>
      <c r="M102" s="4"/>
      <c r="N102" s="4"/>
      <c r="O102" s="4"/>
      <c r="P102" s="4"/>
    </row>
    <row r="103" spans="1:16" ht="31.5">
      <c r="A103" s="20" t="s">
        <v>54</v>
      </c>
      <c r="B103" s="17" t="s">
        <v>13</v>
      </c>
      <c r="C103" s="17" t="s">
        <v>119</v>
      </c>
      <c r="D103" s="17" t="s">
        <v>128</v>
      </c>
      <c r="E103" s="17" t="s">
        <v>55</v>
      </c>
      <c r="F103" s="17" t="s">
        <v>16</v>
      </c>
      <c r="G103" s="45">
        <f>G104</f>
        <v>325495.94</v>
      </c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21" t="s">
        <v>62</v>
      </c>
      <c r="B104" s="22" t="s">
        <v>13</v>
      </c>
      <c r="C104" s="22" t="s">
        <v>119</v>
      </c>
      <c r="D104" s="22" t="s">
        <v>128</v>
      </c>
      <c r="E104" s="22" t="s">
        <v>55</v>
      </c>
      <c r="F104" s="22" t="s">
        <v>63</v>
      </c>
      <c r="G104" s="101">
        <v>325495.94</v>
      </c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10" t="s">
        <v>129</v>
      </c>
      <c r="B105" s="11" t="s">
        <v>13</v>
      </c>
      <c r="C105" s="11" t="s">
        <v>130</v>
      </c>
      <c r="D105" s="11"/>
      <c r="E105" s="11"/>
      <c r="F105" s="11"/>
      <c r="G105" s="12">
        <f>G106</f>
        <v>1393975.05</v>
      </c>
      <c r="H105" s="4"/>
      <c r="I105" s="4"/>
      <c r="J105" s="4"/>
      <c r="K105" s="4"/>
      <c r="L105" s="4"/>
      <c r="M105" s="4"/>
      <c r="N105" s="4"/>
      <c r="O105" s="4"/>
      <c r="P105" s="4"/>
    </row>
    <row r="106" spans="1:16" s="4" customFormat="1">
      <c r="A106" s="7" t="s">
        <v>131</v>
      </c>
      <c r="B106" s="8" t="s">
        <v>13</v>
      </c>
      <c r="C106" s="8" t="s">
        <v>132</v>
      </c>
      <c r="D106" s="8"/>
      <c r="E106" s="8"/>
      <c r="F106" s="8"/>
      <c r="G106" s="39">
        <f>G107</f>
        <v>1393975.05</v>
      </c>
    </row>
    <row r="107" spans="1:16" s="4" customFormat="1" ht="31.5">
      <c r="A107" s="7" t="s">
        <v>133</v>
      </c>
      <c r="B107" s="8" t="s">
        <v>13</v>
      </c>
      <c r="C107" s="8" t="s">
        <v>132</v>
      </c>
      <c r="D107" s="8" t="s">
        <v>15</v>
      </c>
      <c r="E107" s="8" t="s">
        <v>16</v>
      </c>
      <c r="F107" s="8" t="s">
        <v>16</v>
      </c>
      <c r="G107" s="9">
        <f>G108</f>
        <v>1393975.05</v>
      </c>
    </row>
    <row r="108" spans="1:16" s="4" customFormat="1">
      <c r="A108" s="58" t="s">
        <v>245</v>
      </c>
      <c r="B108" s="17" t="s">
        <v>13</v>
      </c>
      <c r="C108" s="17" t="s">
        <v>132</v>
      </c>
      <c r="D108" s="17"/>
      <c r="E108" s="17" t="s">
        <v>16</v>
      </c>
      <c r="F108" s="17" t="s">
        <v>16</v>
      </c>
      <c r="G108" s="31">
        <f>G109+G113+G115+G118</f>
        <v>1393975.05</v>
      </c>
    </row>
    <row r="109" spans="1:16" s="4" customFormat="1" ht="31.5">
      <c r="A109" s="59" t="s">
        <v>246</v>
      </c>
      <c r="B109" s="60" t="s">
        <v>13</v>
      </c>
      <c r="C109" s="17" t="s">
        <v>132</v>
      </c>
      <c r="D109" s="17" t="s">
        <v>247</v>
      </c>
      <c r="E109" s="17" t="s">
        <v>49</v>
      </c>
      <c r="F109" s="17" t="s">
        <v>16</v>
      </c>
      <c r="G109" s="31">
        <v>159654.45000000001</v>
      </c>
    </row>
    <row r="110" spans="1:16" s="4" customFormat="1">
      <c r="A110" s="61" t="s">
        <v>248</v>
      </c>
      <c r="B110" s="62" t="s">
        <v>13</v>
      </c>
      <c r="C110" s="17" t="s">
        <v>132</v>
      </c>
      <c r="D110" s="17" t="s">
        <v>247</v>
      </c>
      <c r="E110" s="17" t="s">
        <v>55</v>
      </c>
      <c r="F110" s="17" t="s">
        <v>16</v>
      </c>
      <c r="G110" s="31">
        <v>159654.45000000001</v>
      </c>
    </row>
    <row r="111" spans="1:16" s="4" customFormat="1" ht="31.9" customHeight="1">
      <c r="A111" s="61" t="s">
        <v>249</v>
      </c>
      <c r="B111" s="62" t="s">
        <v>13</v>
      </c>
      <c r="C111" s="17" t="s">
        <v>132</v>
      </c>
      <c r="D111" s="17" t="s">
        <v>247</v>
      </c>
      <c r="E111" s="17" t="s">
        <v>55</v>
      </c>
      <c r="F111" s="17" t="s">
        <v>63</v>
      </c>
      <c r="G111" s="31">
        <v>0</v>
      </c>
    </row>
    <row r="112" spans="1:16" s="4" customFormat="1" ht="31.5">
      <c r="A112" s="20" t="s">
        <v>250</v>
      </c>
      <c r="B112" s="17" t="s">
        <v>13</v>
      </c>
      <c r="C112" s="17" t="s">
        <v>132</v>
      </c>
      <c r="D112" s="17" t="s">
        <v>251</v>
      </c>
      <c r="E112" s="17" t="s">
        <v>49</v>
      </c>
      <c r="F112" s="17" t="s">
        <v>16</v>
      </c>
      <c r="G112" s="31">
        <f>G113</f>
        <v>150000</v>
      </c>
    </row>
    <row r="113" spans="1:16" s="4" customFormat="1">
      <c r="A113" s="20" t="s">
        <v>248</v>
      </c>
      <c r="B113" s="17" t="s">
        <v>13</v>
      </c>
      <c r="C113" s="17" t="s">
        <v>132</v>
      </c>
      <c r="D113" s="17" t="s">
        <v>251</v>
      </c>
      <c r="E113" s="17" t="s">
        <v>55</v>
      </c>
      <c r="F113" s="17" t="s">
        <v>16</v>
      </c>
      <c r="G113" s="31">
        <f>G114</f>
        <v>150000</v>
      </c>
    </row>
    <row r="114" spans="1:16" s="4" customFormat="1">
      <c r="A114" s="20" t="s">
        <v>62</v>
      </c>
      <c r="B114" s="17" t="s">
        <v>13</v>
      </c>
      <c r="C114" s="17" t="s">
        <v>132</v>
      </c>
      <c r="D114" s="17" t="s">
        <v>251</v>
      </c>
      <c r="E114" s="17" t="s">
        <v>55</v>
      </c>
      <c r="F114" s="17" t="s">
        <v>63</v>
      </c>
      <c r="G114" s="31">
        <v>150000</v>
      </c>
    </row>
    <row r="115" spans="1:16" s="4" customFormat="1" ht="64.5" customHeight="1">
      <c r="A115" s="59" t="s">
        <v>252</v>
      </c>
      <c r="B115" s="60" t="s">
        <v>13</v>
      </c>
      <c r="C115" s="17" t="s">
        <v>132</v>
      </c>
      <c r="D115" s="17" t="s">
        <v>253</v>
      </c>
      <c r="E115" s="17" t="s">
        <v>49</v>
      </c>
      <c r="F115" s="17" t="s">
        <v>16</v>
      </c>
      <c r="G115" s="31">
        <f>G116</f>
        <v>1084320.6000000001</v>
      </c>
    </row>
    <row r="116" spans="1:16" s="4" customFormat="1" ht="26.25" customHeight="1">
      <c r="A116" s="61" t="s">
        <v>248</v>
      </c>
      <c r="B116" s="62" t="s">
        <v>13</v>
      </c>
      <c r="C116" s="17" t="s">
        <v>132</v>
      </c>
      <c r="D116" s="17" t="s">
        <v>253</v>
      </c>
      <c r="E116" s="17" t="s">
        <v>55</v>
      </c>
      <c r="F116" s="17" t="s">
        <v>16</v>
      </c>
      <c r="G116" s="31">
        <f>G117</f>
        <v>1084320.6000000001</v>
      </c>
    </row>
    <row r="117" spans="1:16" s="4" customFormat="1" ht="19.5" customHeight="1">
      <c r="A117" s="61" t="s">
        <v>249</v>
      </c>
      <c r="B117" s="62" t="s">
        <v>13</v>
      </c>
      <c r="C117" s="17" t="s">
        <v>132</v>
      </c>
      <c r="D117" s="17" t="s">
        <v>253</v>
      </c>
      <c r="E117" s="17" t="s">
        <v>55</v>
      </c>
      <c r="F117" s="17" t="s">
        <v>63</v>
      </c>
      <c r="G117" s="31">
        <v>1084320.6000000001</v>
      </c>
    </row>
    <row r="118" spans="1:16" s="4" customFormat="1" ht="47.25">
      <c r="A118" s="20" t="s">
        <v>254</v>
      </c>
      <c r="B118" s="17" t="s">
        <v>13</v>
      </c>
      <c r="C118" s="17" t="s">
        <v>132</v>
      </c>
      <c r="D118" s="17" t="s">
        <v>255</v>
      </c>
      <c r="E118" s="17" t="s">
        <v>55</v>
      </c>
      <c r="F118" s="17" t="s">
        <v>16</v>
      </c>
      <c r="G118" s="31">
        <v>0</v>
      </c>
    </row>
    <row r="119" spans="1:16" s="4" customFormat="1">
      <c r="A119" s="20" t="s">
        <v>248</v>
      </c>
      <c r="B119" s="17" t="s">
        <v>13</v>
      </c>
      <c r="C119" s="17" t="s">
        <v>132</v>
      </c>
      <c r="D119" s="17" t="s">
        <v>255</v>
      </c>
      <c r="E119" s="17" t="s">
        <v>55</v>
      </c>
      <c r="F119" s="17" t="s">
        <v>16</v>
      </c>
      <c r="G119" s="31">
        <v>0</v>
      </c>
    </row>
    <row r="120" spans="1:16" s="4" customFormat="1" ht="48" customHeight="1">
      <c r="A120" s="20" t="s">
        <v>62</v>
      </c>
      <c r="B120" s="17" t="s">
        <v>13</v>
      </c>
      <c r="C120" s="17" t="s">
        <v>132</v>
      </c>
      <c r="D120" s="17" t="s">
        <v>255</v>
      </c>
      <c r="E120" s="17" t="s">
        <v>55</v>
      </c>
      <c r="F120" s="17" t="s">
        <v>63</v>
      </c>
      <c r="G120" s="31">
        <v>0</v>
      </c>
    </row>
    <row r="121" spans="1:16">
      <c r="A121" s="10" t="s">
        <v>140</v>
      </c>
      <c r="B121" s="106" t="s">
        <v>13</v>
      </c>
      <c r="C121" s="106" t="s">
        <v>141</v>
      </c>
      <c r="D121" s="106"/>
      <c r="E121" s="106" t="s">
        <v>16</v>
      </c>
      <c r="F121" s="106" t="s">
        <v>16</v>
      </c>
      <c r="G121" s="107">
        <f>G122+G126+G128</f>
        <v>6628007</v>
      </c>
      <c r="H121" s="4"/>
      <c r="I121" s="4"/>
      <c r="J121" s="4"/>
      <c r="K121" s="4"/>
      <c r="L121" s="4"/>
      <c r="M121" s="4"/>
      <c r="N121" s="4"/>
      <c r="O121" s="4"/>
      <c r="P121" s="4"/>
    </row>
    <row r="122" spans="1:16" s="4" customFormat="1">
      <c r="A122" s="7" t="s">
        <v>256</v>
      </c>
      <c r="B122" s="17" t="s">
        <v>13</v>
      </c>
      <c r="C122" s="17" t="s">
        <v>143</v>
      </c>
      <c r="D122" s="17" t="s">
        <v>257</v>
      </c>
      <c r="E122" s="17" t="s">
        <v>49</v>
      </c>
      <c r="F122" s="17" t="s">
        <v>16</v>
      </c>
      <c r="G122" s="31">
        <f>G124+G125</f>
        <v>350000</v>
      </c>
    </row>
    <row r="123" spans="1:16" s="4" customFormat="1" ht="61.5" customHeight="1">
      <c r="A123" s="7" t="s">
        <v>258</v>
      </c>
      <c r="B123" s="17" t="s">
        <v>13</v>
      </c>
      <c r="C123" s="17" t="s">
        <v>143</v>
      </c>
      <c r="D123" s="17" t="s">
        <v>259</v>
      </c>
      <c r="E123" s="17" t="s">
        <v>55</v>
      </c>
      <c r="F123" s="17" t="s">
        <v>16</v>
      </c>
      <c r="G123" s="31">
        <f>G124</f>
        <v>150000</v>
      </c>
    </row>
    <row r="124" spans="1:16" s="4" customFormat="1">
      <c r="A124" s="20" t="s">
        <v>248</v>
      </c>
      <c r="B124" s="17" t="s">
        <v>13</v>
      </c>
      <c r="C124" s="17" t="s">
        <v>143</v>
      </c>
      <c r="D124" s="17" t="s">
        <v>259</v>
      </c>
      <c r="E124" s="17" t="s">
        <v>55</v>
      </c>
      <c r="F124" s="17" t="s">
        <v>16</v>
      </c>
      <c r="G124" s="31">
        <v>150000</v>
      </c>
    </row>
    <row r="125" spans="1:16" s="4" customFormat="1">
      <c r="A125" s="20" t="s">
        <v>249</v>
      </c>
      <c r="B125" s="17" t="s">
        <v>13</v>
      </c>
      <c r="C125" s="17" t="s">
        <v>143</v>
      </c>
      <c r="D125" s="17" t="s">
        <v>259</v>
      </c>
      <c r="E125" s="17" t="s">
        <v>55</v>
      </c>
      <c r="F125" s="17" t="s">
        <v>63</v>
      </c>
      <c r="G125" s="31">
        <v>200000</v>
      </c>
    </row>
    <row r="126" spans="1:16" s="4" customFormat="1" ht="47.25">
      <c r="A126" s="354" t="s">
        <v>297</v>
      </c>
      <c r="B126" s="335" t="s">
        <v>13</v>
      </c>
      <c r="C126" s="335" t="s">
        <v>143</v>
      </c>
      <c r="D126" s="335" t="s">
        <v>296</v>
      </c>
      <c r="E126" s="335" t="s">
        <v>55</v>
      </c>
      <c r="F126" s="335" t="s">
        <v>16</v>
      </c>
      <c r="G126" s="362">
        <v>200000</v>
      </c>
    </row>
    <row r="127" spans="1:16" s="4" customFormat="1" ht="31.5">
      <c r="A127" s="114" t="s">
        <v>99</v>
      </c>
      <c r="B127" s="17" t="s">
        <v>13</v>
      </c>
      <c r="C127" s="17" t="s">
        <v>143</v>
      </c>
      <c r="D127" s="17" t="s">
        <v>296</v>
      </c>
      <c r="E127" s="17" t="s">
        <v>55</v>
      </c>
      <c r="F127" s="336" t="s">
        <v>16</v>
      </c>
      <c r="G127" s="31">
        <v>200000</v>
      </c>
    </row>
    <row r="128" spans="1:16">
      <c r="A128" s="24" t="s">
        <v>146</v>
      </c>
      <c r="B128" s="25" t="s">
        <v>13</v>
      </c>
      <c r="C128" s="25" t="s">
        <v>147</v>
      </c>
      <c r="D128" s="25"/>
      <c r="E128" s="25"/>
      <c r="F128" s="25"/>
      <c r="G128" s="26">
        <f>G131+G136+G142+G151+G157+G163+G174+G179+G185+G186+G187+G191</f>
        <v>6078007</v>
      </c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31.5">
      <c r="A129" s="20" t="s">
        <v>148</v>
      </c>
      <c r="B129" s="17" t="s">
        <v>13</v>
      </c>
      <c r="C129" s="17" t="s">
        <v>147</v>
      </c>
      <c r="D129" s="17" t="s">
        <v>15</v>
      </c>
      <c r="E129" s="17" t="s">
        <v>16</v>
      </c>
      <c r="F129" s="17" t="s">
        <v>16</v>
      </c>
      <c r="G129" s="27">
        <f>G130</f>
        <v>5198746</v>
      </c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47.25">
      <c r="A130" s="20" t="s">
        <v>149</v>
      </c>
      <c r="B130" s="17" t="s">
        <v>13</v>
      </c>
      <c r="C130" s="17" t="s">
        <v>147</v>
      </c>
      <c r="D130" s="17" t="s">
        <v>15</v>
      </c>
      <c r="E130" s="17" t="s">
        <v>16</v>
      </c>
      <c r="F130" s="17" t="s">
        <v>16</v>
      </c>
      <c r="G130" s="27">
        <f>G131+G136+G142+G151+G157+G163+G174+G179+G185+G186</f>
        <v>5198746</v>
      </c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31.5">
      <c r="A131" s="7" t="s">
        <v>150</v>
      </c>
      <c r="B131" s="8" t="s">
        <v>13</v>
      </c>
      <c r="C131" s="8" t="s">
        <v>147</v>
      </c>
      <c r="D131" s="8" t="s">
        <v>151</v>
      </c>
      <c r="E131" s="8" t="s">
        <v>16</v>
      </c>
      <c r="F131" s="8" t="s">
        <v>16</v>
      </c>
      <c r="G131" s="39">
        <f>G132</f>
        <v>300000</v>
      </c>
      <c r="H131" s="4"/>
      <c r="I131" s="4"/>
      <c r="J131" s="4"/>
      <c r="K131" s="4"/>
      <c r="L131" s="4"/>
      <c r="M131" s="4"/>
      <c r="N131" s="4"/>
      <c r="O131" s="4"/>
      <c r="P131" s="4"/>
    </row>
    <row r="132" spans="1:16" s="2" customFormat="1" ht="31.5">
      <c r="A132" s="61" t="s">
        <v>99</v>
      </c>
      <c r="B132" s="17" t="s">
        <v>13</v>
      </c>
      <c r="C132" s="17" t="s">
        <v>147</v>
      </c>
      <c r="D132" s="17" t="s">
        <v>151</v>
      </c>
      <c r="E132" s="17" t="s">
        <v>47</v>
      </c>
      <c r="F132" s="17" t="s">
        <v>16</v>
      </c>
      <c r="G132" s="31">
        <v>300000</v>
      </c>
      <c r="H132" s="66"/>
      <c r="I132" s="66"/>
      <c r="J132" s="66"/>
      <c r="K132" s="66"/>
      <c r="L132" s="66"/>
      <c r="M132" s="66"/>
      <c r="N132" s="66"/>
      <c r="O132" s="66"/>
      <c r="P132" s="66"/>
    </row>
    <row r="133" spans="1:16" s="2" customFormat="1" ht="31.5" hidden="1">
      <c r="A133" s="61" t="s">
        <v>100</v>
      </c>
      <c r="B133" s="17" t="s">
        <v>13</v>
      </c>
      <c r="C133" s="17" t="s">
        <v>147</v>
      </c>
      <c r="D133" s="17" t="s">
        <v>151</v>
      </c>
      <c r="E133" s="17" t="s">
        <v>49</v>
      </c>
      <c r="F133" s="17" t="s">
        <v>16</v>
      </c>
      <c r="G133" s="31">
        <v>300000</v>
      </c>
      <c r="H133" s="66"/>
      <c r="I133" s="66"/>
      <c r="J133" s="66"/>
      <c r="K133" s="66"/>
      <c r="L133" s="66"/>
      <c r="M133" s="66"/>
      <c r="N133" s="66"/>
      <c r="O133" s="66"/>
      <c r="P133" s="66"/>
    </row>
    <row r="134" spans="1:16" ht="31.5">
      <c r="A134" s="20" t="s">
        <v>54</v>
      </c>
      <c r="B134" s="17" t="s">
        <v>13</v>
      </c>
      <c r="C134" s="17" t="s">
        <v>147</v>
      </c>
      <c r="D134" s="17" t="s">
        <v>151</v>
      </c>
      <c r="E134" s="17" t="s">
        <v>239</v>
      </c>
      <c r="F134" s="17" t="s">
        <v>16</v>
      </c>
      <c r="G134" s="31">
        <v>300000</v>
      </c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21" t="s">
        <v>58</v>
      </c>
      <c r="B135" s="22" t="s">
        <v>13</v>
      </c>
      <c r="C135" s="22" t="s">
        <v>147</v>
      </c>
      <c r="D135" s="22" t="s">
        <v>151</v>
      </c>
      <c r="E135" s="22" t="s">
        <v>239</v>
      </c>
      <c r="F135" s="22" t="s">
        <v>59</v>
      </c>
      <c r="G135" s="35">
        <v>300000</v>
      </c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7" t="s">
        <v>152</v>
      </c>
      <c r="B136" s="8" t="s">
        <v>13</v>
      </c>
      <c r="C136" s="8" t="s">
        <v>147</v>
      </c>
      <c r="D136" s="8" t="s">
        <v>153</v>
      </c>
      <c r="E136" s="8" t="s">
        <v>16</v>
      </c>
      <c r="F136" s="8" t="s">
        <v>16</v>
      </c>
      <c r="G136" s="39">
        <f>G139</f>
        <v>200000</v>
      </c>
      <c r="H136" s="4"/>
      <c r="I136" s="4"/>
      <c r="J136" s="4"/>
      <c r="K136" s="4"/>
      <c r="L136" s="4"/>
      <c r="M136" s="4"/>
      <c r="N136" s="4"/>
      <c r="O136" s="4"/>
      <c r="P136" s="4"/>
    </row>
    <row r="137" spans="1:16" ht="31.5">
      <c r="A137" s="33" t="s">
        <v>99</v>
      </c>
      <c r="B137" s="17" t="s">
        <v>13</v>
      </c>
      <c r="C137" s="17" t="s">
        <v>147</v>
      </c>
      <c r="D137" s="17" t="s">
        <v>153</v>
      </c>
      <c r="E137" s="17" t="s">
        <v>47</v>
      </c>
      <c r="F137" s="17" t="s">
        <v>16</v>
      </c>
      <c r="G137" s="31">
        <f>G138</f>
        <v>200000</v>
      </c>
      <c r="H137" s="4"/>
      <c r="I137" s="4"/>
      <c r="J137" s="4"/>
      <c r="K137" s="4"/>
      <c r="L137" s="4"/>
      <c r="M137" s="4"/>
      <c r="N137" s="4"/>
      <c r="O137" s="4"/>
      <c r="P137" s="4"/>
    </row>
    <row r="138" spans="1:16" ht="31.5" hidden="1">
      <c r="A138" s="33" t="s">
        <v>100</v>
      </c>
      <c r="B138" s="17" t="s">
        <v>13</v>
      </c>
      <c r="C138" s="17" t="s">
        <v>147</v>
      </c>
      <c r="D138" s="17" t="s">
        <v>153</v>
      </c>
      <c r="E138" s="17" t="s">
        <v>49</v>
      </c>
      <c r="F138" s="17" t="s">
        <v>16</v>
      </c>
      <c r="G138" s="45">
        <f>G139</f>
        <v>200000</v>
      </c>
      <c r="H138" s="4"/>
      <c r="I138" s="4"/>
      <c r="J138" s="4"/>
      <c r="K138" s="4"/>
      <c r="L138" s="4"/>
      <c r="M138" s="4"/>
      <c r="N138" s="4"/>
      <c r="O138" s="4"/>
      <c r="P138" s="4"/>
    </row>
    <row r="139" spans="1:16" ht="31.5" hidden="1">
      <c r="A139" s="20" t="s">
        <v>54</v>
      </c>
      <c r="B139" s="17" t="s">
        <v>13</v>
      </c>
      <c r="C139" s="17" t="s">
        <v>147</v>
      </c>
      <c r="D139" s="17" t="s">
        <v>153</v>
      </c>
      <c r="E139" s="17" t="s">
        <v>55</v>
      </c>
      <c r="F139" s="17" t="s">
        <v>16</v>
      </c>
      <c r="G139" s="45">
        <f>G140+G141</f>
        <v>200000</v>
      </c>
      <c r="H139" s="4"/>
      <c r="I139" s="4"/>
      <c r="J139" s="4"/>
      <c r="K139" s="4"/>
      <c r="L139" s="4"/>
      <c r="M139" s="4"/>
      <c r="N139" s="4"/>
      <c r="O139" s="4"/>
      <c r="P139" s="4"/>
    </row>
    <row r="140" spans="1:16">
      <c r="A140" s="21" t="s">
        <v>60</v>
      </c>
      <c r="B140" s="22" t="s">
        <v>13</v>
      </c>
      <c r="C140" s="22" t="s">
        <v>147</v>
      </c>
      <c r="D140" s="22" t="s">
        <v>153</v>
      </c>
      <c r="E140" s="22" t="s">
        <v>55</v>
      </c>
      <c r="F140" s="22" t="s">
        <v>61</v>
      </c>
      <c r="G140" s="101">
        <v>100000</v>
      </c>
      <c r="H140" s="4"/>
      <c r="I140" s="4"/>
      <c r="J140" s="4"/>
      <c r="K140" s="4"/>
      <c r="L140" s="4"/>
      <c r="M140" s="4"/>
      <c r="N140" s="4"/>
      <c r="O140" s="4"/>
      <c r="P140" s="4"/>
    </row>
    <row r="141" spans="1:16">
      <c r="A141" s="21" t="s">
        <v>66</v>
      </c>
      <c r="B141" s="22" t="s">
        <v>13</v>
      </c>
      <c r="C141" s="22" t="s">
        <v>147</v>
      </c>
      <c r="D141" s="22" t="s">
        <v>153</v>
      </c>
      <c r="E141" s="22" t="s">
        <v>55</v>
      </c>
      <c r="F141" s="22" t="s">
        <v>63</v>
      </c>
      <c r="G141" s="101">
        <v>100000</v>
      </c>
      <c r="H141" s="4"/>
      <c r="I141" s="4"/>
      <c r="J141" s="4"/>
      <c r="K141" s="4"/>
      <c r="L141" s="4"/>
      <c r="M141" s="4"/>
      <c r="N141" s="4"/>
      <c r="O141" s="4"/>
      <c r="P141" s="4"/>
    </row>
    <row r="142" spans="1:16" ht="31.5">
      <c r="A142" s="7" t="s">
        <v>154</v>
      </c>
      <c r="B142" s="8" t="s">
        <v>13</v>
      </c>
      <c r="C142" s="8" t="s">
        <v>147</v>
      </c>
      <c r="D142" s="8" t="s">
        <v>155</v>
      </c>
      <c r="E142" s="8" t="s">
        <v>16</v>
      </c>
      <c r="F142" s="8" t="s">
        <v>16</v>
      </c>
      <c r="G142" s="39">
        <f>G145</f>
        <v>929998</v>
      </c>
      <c r="H142" s="4"/>
      <c r="I142" s="4"/>
      <c r="J142" s="4"/>
      <c r="K142" s="4"/>
      <c r="L142" s="4"/>
      <c r="M142" s="4"/>
      <c r="N142" s="4"/>
      <c r="O142" s="4"/>
      <c r="P142" s="4"/>
    </row>
    <row r="143" spans="1:16" ht="31.5">
      <c r="A143" s="33" t="s">
        <v>99</v>
      </c>
      <c r="B143" s="17" t="s">
        <v>13</v>
      </c>
      <c r="C143" s="17" t="s">
        <v>147</v>
      </c>
      <c r="D143" s="17" t="s">
        <v>155</v>
      </c>
      <c r="E143" s="17" t="s">
        <v>47</v>
      </c>
      <c r="F143" s="17" t="s">
        <v>16</v>
      </c>
      <c r="G143" s="31">
        <f>G144</f>
        <v>929998</v>
      </c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31.5" hidden="1">
      <c r="A144" s="33" t="s">
        <v>100</v>
      </c>
      <c r="B144" s="17" t="s">
        <v>13</v>
      </c>
      <c r="C144" s="17" t="s">
        <v>147</v>
      </c>
      <c r="D144" s="17" t="s">
        <v>155</v>
      </c>
      <c r="E144" s="17" t="s">
        <v>49</v>
      </c>
      <c r="F144" s="17" t="s">
        <v>16</v>
      </c>
      <c r="G144" s="31">
        <f>G145</f>
        <v>929998</v>
      </c>
      <c r="H144" s="4"/>
      <c r="I144" s="4"/>
      <c r="J144" s="4"/>
      <c r="K144" s="4"/>
      <c r="L144" s="4"/>
      <c r="M144" s="4"/>
      <c r="N144" s="4"/>
      <c r="O144" s="4"/>
      <c r="P144" s="4"/>
    </row>
    <row r="145" spans="1:16" ht="31.5" hidden="1">
      <c r="A145" s="20" t="s">
        <v>54</v>
      </c>
      <c r="B145" s="17" t="s">
        <v>13</v>
      </c>
      <c r="C145" s="17" t="s">
        <v>147</v>
      </c>
      <c r="D145" s="17" t="s">
        <v>155</v>
      </c>
      <c r="E145" s="17" t="s">
        <v>55</v>
      </c>
      <c r="F145" s="17" t="s">
        <v>16</v>
      </c>
      <c r="G145" s="31">
        <v>929998</v>
      </c>
      <c r="H145" s="4"/>
      <c r="I145" s="4"/>
      <c r="J145" s="4"/>
      <c r="K145" s="4"/>
      <c r="L145" s="4"/>
      <c r="M145" s="4"/>
      <c r="N145" s="4"/>
      <c r="O145" s="4"/>
      <c r="P145" s="4"/>
    </row>
    <row r="146" spans="1:16" hidden="1">
      <c r="A146" s="20" t="s">
        <v>156</v>
      </c>
      <c r="B146" s="17" t="s">
        <v>13</v>
      </c>
      <c r="C146" s="17" t="s">
        <v>147</v>
      </c>
      <c r="D146" s="17" t="s">
        <v>155</v>
      </c>
      <c r="E146" s="17" t="s">
        <v>55</v>
      </c>
      <c r="F146" s="17" t="s">
        <v>57</v>
      </c>
      <c r="G146" s="18">
        <v>76000</v>
      </c>
      <c r="H146" s="4"/>
      <c r="I146" s="4"/>
      <c r="J146" s="4"/>
      <c r="K146" s="4"/>
      <c r="L146" s="4"/>
      <c r="M146" s="4"/>
      <c r="N146" s="4"/>
      <c r="O146" s="4"/>
      <c r="P146" s="4"/>
    </row>
    <row r="147" spans="1:16" hidden="1">
      <c r="A147" s="21" t="s">
        <v>60</v>
      </c>
      <c r="B147" s="22" t="s">
        <v>13</v>
      </c>
      <c r="C147" s="22" t="s">
        <v>147</v>
      </c>
      <c r="D147" s="22" t="s">
        <v>155</v>
      </c>
      <c r="E147" s="22" t="s">
        <v>55</v>
      </c>
      <c r="F147" s="22" t="s">
        <v>61</v>
      </c>
      <c r="G147" s="23">
        <v>268998</v>
      </c>
      <c r="H147" s="4"/>
      <c r="I147" s="4"/>
      <c r="J147" s="4"/>
      <c r="K147" s="4"/>
      <c r="L147" s="4"/>
      <c r="M147" s="4"/>
      <c r="N147" s="4"/>
      <c r="O147" s="4"/>
      <c r="P147" s="4"/>
    </row>
    <row r="148" spans="1:16" hidden="1">
      <c r="A148" s="21" t="s">
        <v>62</v>
      </c>
      <c r="B148" s="22" t="s">
        <v>13</v>
      </c>
      <c r="C148" s="22" t="s">
        <v>147</v>
      </c>
      <c r="D148" s="22" t="s">
        <v>155</v>
      </c>
      <c r="E148" s="22" t="s">
        <v>55</v>
      </c>
      <c r="F148" s="22" t="s">
        <v>63</v>
      </c>
      <c r="G148" s="23">
        <v>550000</v>
      </c>
      <c r="H148" s="4"/>
      <c r="I148" s="4"/>
      <c r="J148" s="4"/>
      <c r="K148" s="4"/>
      <c r="L148" s="4"/>
      <c r="M148" s="4"/>
      <c r="N148" s="4"/>
      <c r="O148" s="4"/>
      <c r="P148" s="4"/>
    </row>
    <row r="149" spans="1:16">
      <c r="A149" s="21" t="s">
        <v>157</v>
      </c>
      <c r="B149" s="22" t="s">
        <v>13</v>
      </c>
      <c r="C149" s="22" t="s">
        <v>147</v>
      </c>
      <c r="D149" s="22" t="s">
        <v>155</v>
      </c>
      <c r="E149" s="22" t="s">
        <v>55</v>
      </c>
      <c r="F149" s="22" t="s">
        <v>65</v>
      </c>
      <c r="G149" s="23">
        <v>80000</v>
      </c>
      <c r="H149" s="4"/>
      <c r="I149" s="4"/>
      <c r="J149" s="4"/>
      <c r="K149" s="4"/>
      <c r="L149" s="4"/>
      <c r="M149" s="4"/>
      <c r="N149" s="4"/>
      <c r="O149" s="4"/>
      <c r="P149" s="4"/>
    </row>
    <row r="150" spans="1:16">
      <c r="A150" s="21" t="s">
        <v>66</v>
      </c>
      <c r="B150" s="22" t="s">
        <v>13</v>
      </c>
      <c r="C150" s="22" t="s">
        <v>147</v>
      </c>
      <c r="D150" s="22" t="s">
        <v>155</v>
      </c>
      <c r="E150" s="22" t="s">
        <v>55</v>
      </c>
      <c r="F150" s="22" t="s">
        <v>244</v>
      </c>
      <c r="G150" s="23">
        <v>50000</v>
      </c>
      <c r="H150" s="4"/>
      <c r="I150" s="4"/>
      <c r="J150" s="4"/>
      <c r="K150" s="4"/>
      <c r="L150" s="4"/>
      <c r="M150" s="4"/>
      <c r="N150" s="4"/>
      <c r="O150" s="4"/>
      <c r="P150" s="4"/>
    </row>
    <row r="151" spans="1:16">
      <c r="A151" s="7" t="s">
        <v>308</v>
      </c>
      <c r="B151" s="8" t="s">
        <v>13</v>
      </c>
      <c r="C151" s="8" t="s">
        <v>147</v>
      </c>
      <c r="D151" s="8" t="s">
        <v>159</v>
      </c>
      <c r="E151" s="8" t="s">
        <v>16</v>
      </c>
      <c r="F151" s="8" t="s">
        <v>16</v>
      </c>
      <c r="G151" s="39">
        <f>G154</f>
        <v>200000</v>
      </c>
      <c r="H151" s="4"/>
      <c r="I151" s="4"/>
      <c r="J151" s="4"/>
      <c r="K151" s="4"/>
      <c r="L151" s="4"/>
      <c r="M151" s="4"/>
      <c r="N151" s="4"/>
      <c r="O151" s="4"/>
      <c r="P151" s="4"/>
    </row>
    <row r="152" spans="1:16" ht="31.5">
      <c r="A152" s="33" t="s">
        <v>99</v>
      </c>
      <c r="B152" s="17" t="s">
        <v>13</v>
      </c>
      <c r="C152" s="17" t="s">
        <v>147</v>
      </c>
      <c r="D152" s="17" t="s">
        <v>159</v>
      </c>
      <c r="E152" s="17" t="s">
        <v>47</v>
      </c>
      <c r="F152" s="17" t="s">
        <v>16</v>
      </c>
      <c r="G152" s="45">
        <f>G153</f>
        <v>200000</v>
      </c>
      <c r="H152" s="4"/>
      <c r="I152" s="4"/>
      <c r="J152" s="4"/>
      <c r="K152" s="4"/>
      <c r="L152" s="4"/>
      <c r="M152" s="4"/>
      <c r="N152" s="4"/>
      <c r="O152" s="4"/>
      <c r="P152" s="4"/>
    </row>
    <row r="153" spans="1:16" ht="31.5" hidden="1">
      <c r="A153" s="33" t="s">
        <v>100</v>
      </c>
      <c r="B153" s="17" t="s">
        <v>13</v>
      </c>
      <c r="C153" s="17" t="s">
        <v>147</v>
      </c>
      <c r="D153" s="17" t="s">
        <v>159</v>
      </c>
      <c r="E153" s="17" t="s">
        <v>49</v>
      </c>
      <c r="F153" s="17" t="s">
        <v>16</v>
      </c>
      <c r="G153" s="45">
        <f>G154</f>
        <v>200000</v>
      </c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31.5" hidden="1">
      <c r="A154" s="20" t="s">
        <v>54</v>
      </c>
      <c r="B154" s="17" t="s">
        <v>13</v>
      </c>
      <c r="C154" s="17" t="s">
        <v>147</v>
      </c>
      <c r="D154" s="17" t="s">
        <v>159</v>
      </c>
      <c r="E154" s="17" t="s">
        <v>55</v>
      </c>
      <c r="F154" s="17" t="s">
        <v>16</v>
      </c>
      <c r="G154" s="45">
        <f>G155+G156</f>
        <v>200000</v>
      </c>
      <c r="H154" s="4"/>
      <c r="I154" s="4"/>
      <c r="J154" s="4"/>
      <c r="K154" s="4"/>
      <c r="L154" s="4"/>
      <c r="M154" s="4"/>
      <c r="N154" s="4"/>
      <c r="O154" s="4"/>
      <c r="P154" s="4"/>
    </row>
    <row r="155" spans="1:16" ht="39" customHeight="1">
      <c r="A155" s="21" t="s">
        <v>60</v>
      </c>
      <c r="B155" s="22" t="s">
        <v>13</v>
      </c>
      <c r="C155" s="22" t="s">
        <v>147</v>
      </c>
      <c r="D155" s="22" t="s">
        <v>159</v>
      </c>
      <c r="E155" s="22" t="s">
        <v>55</v>
      </c>
      <c r="F155" s="22" t="s">
        <v>61</v>
      </c>
      <c r="G155" s="46">
        <v>50000</v>
      </c>
      <c r="H155" s="4"/>
      <c r="I155" s="4"/>
      <c r="J155" s="4"/>
      <c r="K155" s="4"/>
      <c r="L155" s="4"/>
      <c r="M155" s="4"/>
      <c r="N155" s="4"/>
      <c r="O155" s="4"/>
      <c r="P155" s="4"/>
    </row>
    <row r="156" spans="1:16" ht="31.5">
      <c r="A156" s="21" t="s">
        <v>54</v>
      </c>
      <c r="B156" s="22" t="s">
        <v>13</v>
      </c>
      <c r="C156" s="22" t="s">
        <v>147</v>
      </c>
      <c r="D156" s="22" t="s">
        <v>159</v>
      </c>
      <c r="E156" s="22" t="s">
        <v>55</v>
      </c>
      <c r="F156" s="22" t="s">
        <v>63</v>
      </c>
      <c r="G156" s="46">
        <v>150000</v>
      </c>
      <c r="H156" s="4"/>
      <c r="I156" s="4"/>
      <c r="J156" s="4"/>
      <c r="K156" s="4"/>
      <c r="L156" s="4"/>
      <c r="M156" s="4"/>
      <c r="N156" s="4"/>
      <c r="O156" s="4"/>
      <c r="P156" s="4"/>
    </row>
    <row r="157" spans="1:16">
      <c r="A157" s="7" t="s">
        <v>312</v>
      </c>
      <c r="B157" s="8" t="s">
        <v>13</v>
      </c>
      <c r="C157" s="8" t="s">
        <v>147</v>
      </c>
      <c r="D157" s="8" t="s">
        <v>161</v>
      </c>
      <c r="E157" s="8" t="s">
        <v>16</v>
      </c>
      <c r="F157" s="8" t="s">
        <v>16</v>
      </c>
      <c r="G157" s="39">
        <f>G160</f>
        <v>195748</v>
      </c>
      <c r="H157" s="4"/>
      <c r="I157" s="4"/>
      <c r="J157" s="4"/>
      <c r="K157" s="4"/>
      <c r="L157" s="4"/>
      <c r="M157" s="4"/>
      <c r="N157" s="4"/>
      <c r="O157" s="4"/>
      <c r="P157" s="4"/>
    </row>
    <row r="158" spans="1:16" ht="31.5">
      <c r="A158" s="33" t="s">
        <v>99</v>
      </c>
      <c r="B158" s="17" t="s">
        <v>13</v>
      </c>
      <c r="C158" s="17" t="s">
        <v>147</v>
      </c>
      <c r="D158" s="17" t="s">
        <v>161</v>
      </c>
      <c r="E158" s="17" t="s">
        <v>47</v>
      </c>
      <c r="F158" s="17" t="s">
        <v>16</v>
      </c>
      <c r="G158" s="31">
        <f>G159</f>
        <v>195748</v>
      </c>
      <c r="H158" s="4"/>
      <c r="I158" s="4"/>
      <c r="J158" s="4"/>
      <c r="K158" s="4"/>
      <c r="L158" s="4"/>
      <c r="M158" s="4"/>
      <c r="N158" s="4"/>
      <c r="O158" s="4"/>
      <c r="P158" s="4"/>
    </row>
    <row r="159" spans="1:16" ht="31.5" outlineLevel="1">
      <c r="A159" s="33" t="s">
        <v>100</v>
      </c>
      <c r="B159" s="17" t="s">
        <v>13</v>
      </c>
      <c r="C159" s="17" t="s">
        <v>147</v>
      </c>
      <c r="D159" s="17" t="s">
        <v>161</v>
      </c>
      <c r="E159" s="17" t="s">
        <v>49</v>
      </c>
      <c r="F159" s="17" t="s">
        <v>16</v>
      </c>
      <c r="G159" s="31">
        <f>G160</f>
        <v>195748</v>
      </c>
      <c r="H159" s="4"/>
      <c r="I159" s="4"/>
      <c r="J159" s="4"/>
      <c r="K159" s="4"/>
      <c r="L159" s="4"/>
      <c r="M159" s="4"/>
      <c r="N159" s="4"/>
      <c r="O159" s="4"/>
      <c r="P159" s="4"/>
    </row>
    <row r="160" spans="1:16" ht="31.5" outlineLevel="1">
      <c r="A160" s="20" t="s">
        <v>54</v>
      </c>
      <c r="B160" s="17" t="s">
        <v>13</v>
      </c>
      <c r="C160" s="17" t="s">
        <v>147</v>
      </c>
      <c r="D160" s="17" t="s">
        <v>161</v>
      </c>
      <c r="E160" s="17" t="s">
        <v>55</v>
      </c>
      <c r="F160" s="17" t="s">
        <v>16</v>
      </c>
      <c r="G160" s="31">
        <v>195748</v>
      </c>
      <c r="H160" s="4"/>
      <c r="I160" s="4"/>
      <c r="J160" s="4"/>
      <c r="K160" s="4"/>
      <c r="L160" s="4"/>
      <c r="M160" s="4"/>
      <c r="N160" s="4"/>
      <c r="O160" s="4"/>
      <c r="P160" s="4"/>
    </row>
    <row r="161" spans="1:16">
      <c r="A161" s="21" t="s">
        <v>60</v>
      </c>
      <c r="B161" s="22" t="s">
        <v>13</v>
      </c>
      <c r="C161" s="22" t="s">
        <v>147</v>
      </c>
      <c r="D161" s="22" t="s">
        <v>161</v>
      </c>
      <c r="E161" s="22" t="s">
        <v>55</v>
      </c>
      <c r="F161" s="22" t="s">
        <v>61</v>
      </c>
      <c r="G161" s="23">
        <v>44739</v>
      </c>
      <c r="H161" s="4"/>
      <c r="I161" s="4"/>
      <c r="J161" s="4"/>
      <c r="K161" s="4"/>
      <c r="L161" s="4"/>
      <c r="M161" s="4"/>
      <c r="N161" s="4"/>
      <c r="O161" s="4"/>
      <c r="P161" s="4"/>
    </row>
    <row r="162" spans="1:16">
      <c r="A162" s="21" t="s">
        <v>162</v>
      </c>
      <c r="B162" s="22" t="s">
        <v>13</v>
      </c>
      <c r="C162" s="22" t="s">
        <v>147</v>
      </c>
      <c r="D162" s="22" t="s">
        <v>161</v>
      </c>
      <c r="E162" s="22" t="s">
        <v>55</v>
      </c>
      <c r="F162" s="22" t="s">
        <v>63</v>
      </c>
      <c r="G162" s="23">
        <v>151009</v>
      </c>
      <c r="H162" s="4"/>
      <c r="I162" s="4"/>
      <c r="J162" s="4"/>
      <c r="K162" s="4"/>
      <c r="L162" s="4"/>
      <c r="M162" s="4"/>
      <c r="N162" s="4"/>
      <c r="O162" s="4"/>
      <c r="P162" s="4"/>
    </row>
    <row r="163" spans="1:16">
      <c r="A163" s="7" t="s">
        <v>310</v>
      </c>
      <c r="B163" s="8" t="s">
        <v>13</v>
      </c>
      <c r="C163" s="8" t="s">
        <v>147</v>
      </c>
      <c r="D163" s="8" t="s">
        <v>164</v>
      </c>
      <c r="E163" s="8" t="s">
        <v>16</v>
      </c>
      <c r="F163" s="8" t="s">
        <v>16</v>
      </c>
      <c r="G163" s="39">
        <f>G166</f>
        <v>73000</v>
      </c>
      <c r="H163" s="4"/>
      <c r="I163" s="4"/>
      <c r="J163" s="4"/>
      <c r="K163" s="4"/>
      <c r="L163" s="4"/>
      <c r="M163" s="4"/>
      <c r="N163" s="4"/>
      <c r="O163" s="4"/>
      <c r="P163" s="4"/>
    </row>
    <row r="164" spans="1:16" ht="31.5">
      <c r="A164" s="33" t="s">
        <v>99</v>
      </c>
      <c r="B164" s="17" t="s">
        <v>13</v>
      </c>
      <c r="C164" s="17" t="s">
        <v>147</v>
      </c>
      <c r="D164" s="17" t="s">
        <v>164</v>
      </c>
      <c r="E164" s="17" t="s">
        <v>47</v>
      </c>
      <c r="F164" s="17" t="s">
        <v>16</v>
      </c>
      <c r="G164" s="31">
        <f>G165</f>
        <v>73000</v>
      </c>
      <c r="H164" s="4"/>
      <c r="I164" s="4"/>
      <c r="J164" s="4"/>
      <c r="K164" s="4"/>
      <c r="L164" s="4"/>
      <c r="M164" s="4"/>
      <c r="N164" s="4"/>
      <c r="O164" s="4"/>
      <c r="P164" s="4"/>
    </row>
    <row r="165" spans="1:16" ht="31.5" hidden="1">
      <c r="A165" s="33" t="s">
        <v>100</v>
      </c>
      <c r="B165" s="17" t="s">
        <v>13</v>
      </c>
      <c r="C165" s="17" t="s">
        <v>147</v>
      </c>
      <c r="D165" s="17" t="s">
        <v>164</v>
      </c>
      <c r="E165" s="17" t="s">
        <v>49</v>
      </c>
      <c r="F165" s="17" t="s">
        <v>16</v>
      </c>
      <c r="G165" s="31">
        <f>G166</f>
        <v>73000</v>
      </c>
      <c r="H165" s="4"/>
      <c r="I165" s="4"/>
      <c r="J165" s="4"/>
      <c r="K165" s="4"/>
      <c r="L165" s="4"/>
      <c r="M165" s="4"/>
      <c r="N165" s="4"/>
      <c r="O165" s="4"/>
      <c r="P165" s="4"/>
    </row>
    <row r="166" spans="1:16" ht="31.5" hidden="1">
      <c r="A166" s="20" t="s">
        <v>54</v>
      </c>
      <c r="B166" s="17" t="s">
        <v>13</v>
      </c>
      <c r="C166" s="17" t="s">
        <v>147</v>
      </c>
      <c r="D166" s="17" t="s">
        <v>164</v>
      </c>
      <c r="E166" s="17" t="s">
        <v>55</v>
      </c>
      <c r="F166" s="17" t="s">
        <v>16</v>
      </c>
      <c r="G166" s="31">
        <v>73000</v>
      </c>
      <c r="H166" s="4"/>
      <c r="I166" s="4"/>
      <c r="J166" s="4"/>
      <c r="K166" s="4"/>
      <c r="L166" s="4"/>
      <c r="M166" s="4"/>
      <c r="N166" s="4"/>
      <c r="O166" s="4"/>
      <c r="P166" s="4"/>
    </row>
    <row r="167" spans="1:16" hidden="1">
      <c r="A167" s="21" t="s">
        <v>60</v>
      </c>
      <c r="B167" s="22" t="s">
        <v>13</v>
      </c>
      <c r="C167" s="22" t="s">
        <v>147</v>
      </c>
      <c r="D167" s="22" t="s">
        <v>164</v>
      </c>
      <c r="E167" s="22" t="s">
        <v>55</v>
      </c>
      <c r="F167" s="22" t="s">
        <v>61</v>
      </c>
      <c r="G167" s="23">
        <v>130000</v>
      </c>
      <c r="H167" s="4"/>
      <c r="I167" s="4"/>
      <c r="J167" s="4"/>
      <c r="K167" s="4"/>
      <c r="L167" s="4"/>
      <c r="M167" s="4"/>
      <c r="N167" s="4"/>
      <c r="O167" s="4"/>
      <c r="P167" s="4"/>
    </row>
    <row r="168" spans="1:16" ht="31.5" hidden="1">
      <c r="A168" s="21" t="s">
        <v>54</v>
      </c>
      <c r="B168" s="22" t="s">
        <v>13</v>
      </c>
      <c r="C168" s="22" t="s">
        <v>147</v>
      </c>
      <c r="D168" s="22" t="s">
        <v>164</v>
      </c>
      <c r="E168" s="22" t="s">
        <v>55</v>
      </c>
      <c r="F168" s="22" t="s">
        <v>63</v>
      </c>
      <c r="G168" s="23">
        <v>250000</v>
      </c>
      <c r="H168" s="4"/>
      <c r="I168" s="4"/>
      <c r="J168" s="4"/>
      <c r="K168" s="4"/>
      <c r="L168" s="4"/>
      <c r="M168" s="4"/>
      <c r="N168" s="4"/>
      <c r="O168" s="4"/>
      <c r="P168" s="4"/>
    </row>
    <row r="169" spans="1:16" ht="31.5" hidden="1">
      <c r="A169" s="68" t="s">
        <v>165</v>
      </c>
      <c r="B169" s="8" t="s">
        <v>13</v>
      </c>
      <c r="C169" s="8" t="s">
        <v>147</v>
      </c>
      <c r="D169" s="8" t="s">
        <v>166</v>
      </c>
      <c r="E169" s="8" t="s">
        <v>16</v>
      </c>
      <c r="F169" s="8" t="s">
        <v>16</v>
      </c>
      <c r="G169" s="39">
        <f>G172</f>
        <v>0</v>
      </c>
      <c r="H169" s="4"/>
      <c r="I169" s="4"/>
      <c r="J169" s="4"/>
      <c r="K169" s="4"/>
      <c r="L169" s="4"/>
      <c r="M169" s="4"/>
      <c r="N169" s="4"/>
      <c r="O169" s="4"/>
      <c r="P169" s="4"/>
    </row>
    <row r="170" spans="1:16" s="2" customFormat="1" ht="31.5" hidden="1">
      <c r="A170" s="33" t="s">
        <v>99</v>
      </c>
      <c r="B170" s="17" t="s">
        <v>13</v>
      </c>
      <c r="C170" s="17" t="s">
        <v>147</v>
      </c>
      <c r="D170" s="17" t="s">
        <v>166</v>
      </c>
      <c r="E170" s="17" t="s">
        <v>47</v>
      </c>
      <c r="F170" s="17" t="s">
        <v>16</v>
      </c>
      <c r="G170" s="31">
        <f>G171</f>
        <v>0</v>
      </c>
      <c r="H170" s="66"/>
      <c r="I170" s="66"/>
      <c r="J170" s="66"/>
      <c r="K170" s="66"/>
      <c r="L170" s="66"/>
      <c r="M170" s="66"/>
      <c r="N170" s="66"/>
      <c r="O170" s="66"/>
      <c r="P170" s="66"/>
    </row>
    <row r="171" spans="1:16" ht="31.5" hidden="1">
      <c r="A171" s="33" t="s">
        <v>100</v>
      </c>
      <c r="B171" s="17" t="s">
        <v>13</v>
      </c>
      <c r="C171" s="17" t="s">
        <v>147</v>
      </c>
      <c r="D171" s="17" t="s">
        <v>166</v>
      </c>
      <c r="E171" s="17" t="s">
        <v>49</v>
      </c>
      <c r="F171" s="17" t="s">
        <v>16</v>
      </c>
      <c r="G171" s="31">
        <f>G172</f>
        <v>0</v>
      </c>
      <c r="H171" s="4"/>
      <c r="I171" s="4"/>
      <c r="J171" s="4"/>
      <c r="K171" s="4"/>
      <c r="L171" s="4"/>
      <c r="M171" s="4"/>
      <c r="N171" s="4"/>
      <c r="O171" s="4"/>
      <c r="P171" s="4"/>
    </row>
    <row r="172" spans="1:16" ht="31.5">
      <c r="A172" s="21" t="s">
        <v>54</v>
      </c>
      <c r="B172" s="22" t="s">
        <v>13</v>
      </c>
      <c r="C172" s="22" t="s">
        <v>147</v>
      </c>
      <c r="D172" s="22" t="s">
        <v>166</v>
      </c>
      <c r="E172" s="22" t="s">
        <v>55</v>
      </c>
      <c r="F172" s="22" t="s">
        <v>16</v>
      </c>
      <c r="G172" s="35">
        <f>G173</f>
        <v>0</v>
      </c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21" t="s">
        <v>162</v>
      </c>
      <c r="B173" s="22" t="s">
        <v>13</v>
      </c>
      <c r="C173" s="22" t="s">
        <v>147</v>
      </c>
      <c r="D173" s="22" t="s">
        <v>166</v>
      </c>
      <c r="E173" s="22" t="s">
        <v>55</v>
      </c>
      <c r="F173" s="22" t="s">
        <v>63</v>
      </c>
      <c r="G173" s="23">
        <v>0</v>
      </c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7" t="s">
        <v>167</v>
      </c>
      <c r="B174" s="8" t="s">
        <v>13</v>
      </c>
      <c r="C174" s="8" t="s">
        <v>147</v>
      </c>
      <c r="D174" s="8" t="s">
        <v>168</v>
      </c>
      <c r="E174" s="8" t="s">
        <v>16</v>
      </c>
      <c r="F174" s="8" t="s">
        <v>16</v>
      </c>
      <c r="G174" s="39">
        <f>G175</f>
        <v>150000</v>
      </c>
      <c r="H174" s="4"/>
      <c r="I174" s="4"/>
      <c r="J174" s="4"/>
      <c r="K174" s="4"/>
      <c r="L174" s="4"/>
      <c r="M174" s="4"/>
      <c r="N174" s="4"/>
      <c r="O174" s="4"/>
      <c r="P174" s="4"/>
    </row>
    <row r="175" spans="1:16" ht="31.5" outlineLevel="1">
      <c r="A175" s="33" t="s">
        <v>99</v>
      </c>
      <c r="B175" s="17" t="s">
        <v>13</v>
      </c>
      <c r="C175" s="17" t="s">
        <v>147</v>
      </c>
      <c r="D175" s="17" t="s">
        <v>168</v>
      </c>
      <c r="E175" s="17" t="s">
        <v>47</v>
      </c>
      <c r="F175" s="17" t="s">
        <v>16</v>
      </c>
      <c r="G175" s="31">
        <f>G176</f>
        <v>150000</v>
      </c>
      <c r="H175" s="4"/>
      <c r="I175" s="4"/>
      <c r="J175" s="4"/>
      <c r="K175" s="4"/>
      <c r="L175" s="4"/>
      <c r="M175" s="4"/>
      <c r="N175" s="4"/>
      <c r="O175" s="4"/>
      <c r="P175" s="4"/>
    </row>
    <row r="176" spans="1:16" ht="31.5" hidden="1" outlineLevel="1">
      <c r="A176" s="33" t="s">
        <v>100</v>
      </c>
      <c r="B176" s="17" t="s">
        <v>13</v>
      </c>
      <c r="C176" s="17" t="s">
        <v>147</v>
      </c>
      <c r="D176" s="17" t="s">
        <v>168</v>
      </c>
      <c r="E176" s="17" t="s">
        <v>49</v>
      </c>
      <c r="F176" s="17" t="s">
        <v>16</v>
      </c>
      <c r="G176" s="31">
        <f>G177</f>
        <v>150000</v>
      </c>
      <c r="H176" s="4"/>
      <c r="I176" s="4"/>
      <c r="J176" s="4"/>
      <c r="K176" s="4"/>
      <c r="L176" s="4"/>
      <c r="M176" s="4"/>
      <c r="N176" s="4"/>
      <c r="O176" s="4"/>
      <c r="P176" s="4"/>
    </row>
    <row r="177" spans="1:16" ht="31.5" collapsed="1">
      <c r="A177" s="20" t="s">
        <v>54</v>
      </c>
      <c r="B177" s="17" t="s">
        <v>13</v>
      </c>
      <c r="C177" s="17" t="s">
        <v>147</v>
      </c>
      <c r="D177" s="17" t="s">
        <v>168</v>
      </c>
      <c r="E177" s="17" t="s">
        <v>55</v>
      </c>
      <c r="F177" s="17" t="s">
        <v>16</v>
      </c>
      <c r="G177" s="31">
        <f>G178</f>
        <v>150000</v>
      </c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21" t="s">
        <v>62</v>
      </c>
      <c r="B178" s="22" t="s">
        <v>13</v>
      </c>
      <c r="C178" s="22" t="s">
        <v>147</v>
      </c>
      <c r="D178" s="22" t="s">
        <v>168</v>
      </c>
      <c r="E178" s="22" t="s">
        <v>55</v>
      </c>
      <c r="F178" s="22" t="s">
        <v>63</v>
      </c>
      <c r="G178" s="35">
        <v>150000</v>
      </c>
      <c r="H178" s="4"/>
      <c r="I178" s="4"/>
      <c r="J178" s="4"/>
      <c r="K178" s="4"/>
      <c r="L178" s="4"/>
      <c r="M178" s="4"/>
      <c r="N178" s="4"/>
      <c r="O178" s="4"/>
      <c r="P178" s="4"/>
    </row>
    <row r="179" spans="1:16" ht="31.5">
      <c r="A179" s="7" t="s">
        <v>313</v>
      </c>
      <c r="B179" s="8" t="s">
        <v>13</v>
      </c>
      <c r="C179" s="8" t="s">
        <v>147</v>
      </c>
      <c r="D179" s="8" t="s">
        <v>170</v>
      </c>
      <c r="E179" s="8" t="s">
        <v>16</v>
      </c>
      <c r="F179" s="8" t="s">
        <v>16</v>
      </c>
      <c r="G179" s="39">
        <v>2150000</v>
      </c>
      <c r="H179" s="4"/>
      <c r="I179" s="4"/>
      <c r="J179" s="4"/>
      <c r="K179" s="4"/>
      <c r="L179" s="4"/>
      <c r="M179" s="4"/>
      <c r="N179" s="4"/>
      <c r="O179" s="4"/>
      <c r="P179" s="4"/>
    </row>
    <row r="180" spans="1:16" ht="31.5">
      <c r="A180" s="33" t="s">
        <v>99</v>
      </c>
      <c r="B180" s="17" t="s">
        <v>13</v>
      </c>
      <c r="C180" s="17" t="s">
        <v>147</v>
      </c>
      <c r="D180" s="17" t="s">
        <v>170</v>
      </c>
      <c r="E180" s="17" t="s">
        <v>47</v>
      </c>
      <c r="F180" s="17" t="s">
        <v>16</v>
      </c>
      <c r="G180" s="31">
        <v>1400000</v>
      </c>
      <c r="H180" s="4"/>
      <c r="I180" s="4"/>
      <c r="J180" s="4"/>
      <c r="K180" s="4"/>
      <c r="L180" s="4"/>
      <c r="M180" s="4"/>
      <c r="N180" s="4"/>
      <c r="O180" s="4"/>
      <c r="P180" s="4"/>
    </row>
    <row r="181" spans="1:16" ht="31.5" hidden="1" outlineLevel="1">
      <c r="A181" s="33" t="s">
        <v>100</v>
      </c>
      <c r="B181" s="17" t="s">
        <v>13</v>
      </c>
      <c r="C181" s="17" t="s">
        <v>147</v>
      </c>
      <c r="D181" s="17" t="s">
        <v>170</v>
      </c>
      <c r="E181" s="17" t="s">
        <v>49</v>
      </c>
      <c r="F181" s="17" t="s">
        <v>16</v>
      </c>
      <c r="G181" s="31">
        <f>G182</f>
        <v>2000000</v>
      </c>
      <c r="H181" s="4"/>
      <c r="I181" s="4"/>
      <c r="J181" s="4"/>
      <c r="K181" s="4"/>
      <c r="L181" s="4"/>
      <c r="M181" s="4"/>
      <c r="N181" s="4"/>
      <c r="O181" s="4"/>
      <c r="P181" s="4"/>
    </row>
    <row r="182" spans="1:16" ht="31.5" hidden="1" outlineLevel="1">
      <c r="A182" s="20" t="s">
        <v>54</v>
      </c>
      <c r="B182" s="17" t="s">
        <v>13</v>
      </c>
      <c r="C182" s="17" t="s">
        <v>147</v>
      </c>
      <c r="D182" s="17" t="s">
        <v>170</v>
      </c>
      <c r="E182" s="17" t="s">
        <v>55</v>
      </c>
      <c r="F182" s="17" t="s">
        <v>16</v>
      </c>
      <c r="G182" s="31">
        <v>2000000</v>
      </c>
      <c r="H182" s="4"/>
      <c r="I182" s="4"/>
      <c r="J182" s="4"/>
      <c r="K182" s="4"/>
      <c r="L182" s="4"/>
      <c r="M182" s="4"/>
      <c r="N182" s="4"/>
      <c r="O182" s="4"/>
      <c r="P182" s="4"/>
    </row>
    <row r="183" spans="1:16" outlineLevel="1">
      <c r="A183" s="21" t="s">
        <v>60</v>
      </c>
      <c r="B183" s="22" t="s">
        <v>13</v>
      </c>
      <c r="C183" s="22" t="s">
        <v>147</v>
      </c>
      <c r="D183" s="22" t="s">
        <v>170</v>
      </c>
      <c r="E183" s="22" t="s">
        <v>55</v>
      </c>
      <c r="F183" s="22" t="s">
        <v>61</v>
      </c>
      <c r="G183" s="23">
        <v>750000</v>
      </c>
      <c r="H183" s="4"/>
      <c r="I183" s="4"/>
      <c r="J183" s="4"/>
      <c r="K183" s="4"/>
      <c r="L183" s="4"/>
      <c r="M183" s="4"/>
      <c r="N183" s="4"/>
      <c r="O183" s="4"/>
      <c r="P183" s="4"/>
    </row>
    <row r="184" spans="1:16" hidden="1" outlineLevel="1">
      <c r="A184" s="21" t="s">
        <v>171</v>
      </c>
      <c r="B184" s="22" t="s">
        <v>13</v>
      </c>
      <c r="C184" s="22" t="s">
        <v>147</v>
      </c>
      <c r="D184" s="22" t="s">
        <v>170</v>
      </c>
      <c r="E184" s="22" t="s">
        <v>55</v>
      </c>
      <c r="F184" s="22" t="s">
        <v>63</v>
      </c>
      <c r="G184" s="23">
        <v>100000</v>
      </c>
      <c r="H184" s="4"/>
      <c r="I184" s="4"/>
      <c r="J184" s="4"/>
      <c r="K184" s="4"/>
      <c r="L184" s="4"/>
      <c r="M184" s="4"/>
      <c r="N184" s="4"/>
      <c r="O184" s="4"/>
      <c r="P184" s="4"/>
    </row>
    <row r="185" spans="1:16" ht="47.25" outlineLevel="1">
      <c r="A185" s="364" t="s">
        <v>260</v>
      </c>
      <c r="B185" s="22" t="s">
        <v>13</v>
      </c>
      <c r="C185" s="22" t="s">
        <v>147</v>
      </c>
      <c r="D185" s="333" t="s">
        <v>261</v>
      </c>
      <c r="E185" s="22" t="s">
        <v>55</v>
      </c>
      <c r="F185" s="22" t="s">
        <v>16</v>
      </c>
      <c r="G185" s="30">
        <v>1000000</v>
      </c>
      <c r="H185" s="4"/>
      <c r="I185" s="4"/>
      <c r="J185" s="4"/>
      <c r="K185" s="4"/>
      <c r="L185" s="4"/>
      <c r="M185" s="4"/>
      <c r="N185" s="4"/>
      <c r="O185" s="4"/>
      <c r="P185" s="4"/>
    </row>
    <row r="186" spans="1:16" outlineLevel="1">
      <c r="A186" s="7" t="s">
        <v>264</v>
      </c>
      <c r="B186" s="8" t="s">
        <v>13</v>
      </c>
      <c r="C186" s="8" t="s">
        <v>147</v>
      </c>
      <c r="D186" s="8" t="s">
        <v>265</v>
      </c>
      <c r="E186" s="8" t="s">
        <v>16</v>
      </c>
      <c r="F186" s="8" t="s">
        <v>16</v>
      </c>
      <c r="G186" s="39">
        <v>0</v>
      </c>
      <c r="H186" s="4"/>
      <c r="I186" s="4"/>
      <c r="J186" s="4"/>
      <c r="K186" s="4"/>
      <c r="L186" s="4"/>
      <c r="M186" s="4"/>
      <c r="N186" s="4"/>
      <c r="O186" s="4"/>
      <c r="P186" s="4"/>
    </row>
    <row r="187" spans="1:16" ht="30" customHeight="1" outlineLevel="1">
      <c r="A187" s="365" t="s">
        <v>303</v>
      </c>
      <c r="B187" s="17" t="s">
        <v>13</v>
      </c>
      <c r="C187" s="17" t="s">
        <v>147</v>
      </c>
      <c r="D187" s="17" t="s">
        <v>294</v>
      </c>
      <c r="E187" s="17" t="s">
        <v>47</v>
      </c>
      <c r="F187" s="17" t="s">
        <v>16</v>
      </c>
      <c r="G187" s="366">
        <v>810261</v>
      </c>
      <c r="H187" s="4"/>
      <c r="I187" s="4"/>
      <c r="J187" s="4"/>
      <c r="K187" s="4"/>
      <c r="L187" s="4"/>
      <c r="M187" s="4"/>
      <c r="N187" s="4"/>
      <c r="O187" s="4"/>
      <c r="P187" s="4"/>
    </row>
    <row r="188" spans="1:16" ht="31.5" hidden="1" outlineLevel="1">
      <c r="A188" s="33" t="s">
        <v>100</v>
      </c>
      <c r="B188" s="17" t="s">
        <v>13</v>
      </c>
      <c r="C188" s="17" t="s">
        <v>147</v>
      </c>
      <c r="D188" s="17" t="s">
        <v>294</v>
      </c>
      <c r="E188" s="17" t="s">
        <v>49</v>
      </c>
      <c r="F188" s="17" t="s">
        <v>16</v>
      </c>
      <c r="G188" s="45">
        <v>0</v>
      </c>
      <c r="H188" s="4"/>
      <c r="I188" s="4"/>
      <c r="J188" s="4"/>
      <c r="K188" s="4"/>
      <c r="L188" s="4"/>
      <c r="M188" s="4"/>
      <c r="N188" s="4"/>
      <c r="O188" s="4"/>
      <c r="P188" s="4"/>
    </row>
    <row r="189" spans="1:16" ht="22.5" customHeight="1" outlineLevel="1">
      <c r="A189" s="20" t="s">
        <v>54</v>
      </c>
      <c r="B189" s="17" t="s">
        <v>13</v>
      </c>
      <c r="C189" s="17" t="s">
        <v>147</v>
      </c>
      <c r="D189" s="17" t="s">
        <v>294</v>
      </c>
      <c r="E189" s="336" t="s">
        <v>61</v>
      </c>
      <c r="F189" s="17" t="s">
        <v>16</v>
      </c>
      <c r="G189" s="45">
        <v>610261</v>
      </c>
      <c r="H189" s="4"/>
      <c r="I189" s="4"/>
      <c r="J189" s="4"/>
      <c r="K189" s="4"/>
      <c r="L189" s="4"/>
      <c r="M189" s="4"/>
      <c r="N189" s="4"/>
      <c r="O189" s="4"/>
      <c r="P189" s="4"/>
    </row>
    <row r="190" spans="1:16" outlineLevel="1">
      <c r="A190" s="21" t="s">
        <v>60</v>
      </c>
      <c r="B190" s="22" t="s">
        <v>13</v>
      </c>
      <c r="C190" s="22" t="s">
        <v>147</v>
      </c>
      <c r="D190" s="334" t="s">
        <v>304</v>
      </c>
      <c r="E190" s="334" t="s">
        <v>63</v>
      </c>
      <c r="F190" s="22" t="s">
        <v>61</v>
      </c>
      <c r="G190" s="46">
        <v>200000</v>
      </c>
      <c r="H190" s="4"/>
      <c r="I190" s="4"/>
      <c r="J190" s="4"/>
      <c r="K190" s="4"/>
      <c r="L190" s="4"/>
      <c r="M190" s="4"/>
      <c r="N190" s="4"/>
      <c r="O190" s="4"/>
      <c r="P190" s="4"/>
    </row>
    <row r="191" spans="1:16" outlineLevel="1">
      <c r="A191" s="363" t="s">
        <v>302</v>
      </c>
      <c r="B191" s="22" t="s">
        <v>13</v>
      </c>
      <c r="C191" s="22" t="s">
        <v>147</v>
      </c>
      <c r="D191" s="22" t="s">
        <v>290</v>
      </c>
      <c r="E191" s="22" t="s">
        <v>47</v>
      </c>
      <c r="F191" s="22"/>
      <c r="G191" s="112">
        <f>G192</f>
        <v>69000</v>
      </c>
      <c r="H191" s="4"/>
      <c r="I191" s="4"/>
      <c r="J191" s="4"/>
      <c r="K191" s="4"/>
      <c r="L191" s="4"/>
      <c r="M191" s="4"/>
      <c r="N191" s="4"/>
      <c r="O191" s="4"/>
      <c r="P191" s="4"/>
    </row>
    <row r="192" spans="1:16" ht="31.5" outlineLevel="1">
      <c r="A192" s="113" t="s">
        <v>100</v>
      </c>
      <c r="B192" s="22" t="s">
        <v>13</v>
      </c>
      <c r="C192" s="22" t="s">
        <v>147</v>
      </c>
      <c r="D192" s="22" t="s">
        <v>290</v>
      </c>
      <c r="E192" s="22" t="s">
        <v>49</v>
      </c>
      <c r="F192" s="22"/>
      <c r="G192" s="46">
        <v>69000</v>
      </c>
      <c r="H192" s="4"/>
      <c r="I192" s="4"/>
      <c r="J192" s="4"/>
      <c r="K192" s="4"/>
      <c r="L192" s="4"/>
      <c r="M192" s="4"/>
      <c r="N192" s="4"/>
      <c r="O192" s="4"/>
      <c r="P192" s="4"/>
    </row>
    <row r="193" spans="1:16" ht="31.5" outlineLevel="1">
      <c r="A193" s="114" t="s">
        <v>54</v>
      </c>
      <c r="B193" s="22" t="s">
        <v>13</v>
      </c>
      <c r="C193" s="22" t="s">
        <v>147</v>
      </c>
      <c r="D193" s="22" t="s">
        <v>290</v>
      </c>
      <c r="E193" s="22" t="s">
        <v>55</v>
      </c>
      <c r="F193" s="22"/>
      <c r="G193" s="46">
        <v>69000</v>
      </c>
      <c r="H193" s="4"/>
      <c r="I193" s="4"/>
      <c r="J193" s="4"/>
      <c r="K193" s="4"/>
      <c r="L193" s="4"/>
      <c r="M193" s="4"/>
      <c r="N193" s="4"/>
      <c r="O193" s="4"/>
      <c r="P193" s="4"/>
    </row>
    <row r="194" spans="1:16" ht="31.5">
      <c r="A194" s="10" t="s">
        <v>172</v>
      </c>
      <c r="B194" s="11" t="s">
        <v>13</v>
      </c>
      <c r="C194" s="11" t="s">
        <v>173</v>
      </c>
      <c r="D194" s="11" t="s">
        <v>15</v>
      </c>
      <c r="E194" s="11" t="s">
        <v>16</v>
      </c>
      <c r="F194" s="11" t="s">
        <v>16</v>
      </c>
      <c r="G194" s="12">
        <f>G197</f>
        <v>25000</v>
      </c>
      <c r="H194" s="4"/>
      <c r="I194" s="4"/>
      <c r="J194" s="4"/>
      <c r="K194" s="4"/>
      <c r="L194" s="4"/>
      <c r="M194" s="4"/>
      <c r="N194" s="4"/>
      <c r="O194" s="4"/>
      <c r="P194" s="4"/>
    </row>
    <row r="195" spans="1:16" ht="47.25">
      <c r="A195" s="20" t="s">
        <v>23</v>
      </c>
      <c r="B195" s="17" t="s">
        <v>13</v>
      </c>
      <c r="C195" s="17" t="s">
        <v>173</v>
      </c>
      <c r="D195" s="17" t="s">
        <v>15</v>
      </c>
      <c r="E195" s="17" t="s">
        <v>16</v>
      </c>
      <c r="F195" s="17" t="s">
        <v>16</v>
      </c>
      <c r="G195" s="45">
        <f>G196</f>
        <v>25000</v>
      </c>
      <c r="H195" s="4"/>
      <c r="I195" s="4"/>
      <c r="J195" s="4"/>
      <c r="K195" s="4"/>
      <c r="L195" s="4"/>
      <c r="M195" s="4"/>
      <c r="N195" s="4"/>
      <c r="O195" s="4"/>
      <c r="P195" s="4"/>
    </row>
    <row r="196" spans="1:16" ht="47.25">
      <c r="A196" s="20" t="s">
        <v>174</v>
      </c>
      <c r="B196" s="17" t="s">
        <v>13</v>
      </c>
      <c r="C196" s="17" t="s">
        <v>173</v>
      </c>
      <c r="D196" s="17" t="s">
        <v>15</v>
      </c>
      <c r="E196" s="17" t="s">
        <v>16</v>
      </c>
      <c r="F196" s="17" t="s">
        <v>16</v>
      </c>
      <c r="G196" s="45">
        <f>G197</f>
        <v>25000</v>
      </c>
      <c r="H196" s="4"/>
      <c r="I196" s="4"/>
      <c r="J196" s="4"/>
      <c r="K196" s="4"/>
      <c r="L196" s="4"/>
      <c r="M196" s="4"/>
      <c r="N196" s="4"/>
      <c r="O196" s="4"/>
      <c r="P196" s="4"/>
    </row>
    <row r="197" spans="1:16" ht="31.5">
      <c r="A197" s="7" t="s">
        <v>175</v>
      </c>
      <c r="B197" s="8" t="s">
        <v>13</v>
      </c>
      <c r="C197" s="8" t="s">
        <v>173</v>
      </c>
      <c r="D197" s="8" t="s">
        <v>85</v>
      </c>
      <c r="E197" s="8" t="s">
        <v>16</v>
      </c>
      <c r="F197" s="8" t="s">
        <v>16</v>
      </c>
      <c r="G197" s="95">
        <v>25000</v>
      </c>
      <c r="H197" s="4"/>
      <c r="I197" s="4"/>
      <c r="J197" s="4"/>
      <c r="K197" s="4"/>
      <c r="L197" s="4"/>
      <c r="M197" s="4"/>
      <c r="N197" s="4"/>
      <c r="O197" s="4"/>
      <c r="P197" s="4"/>
    </row>
    <row r="198" spans="1:16" ht="31.5" outlineLevel="1">
      <c r="A198" s="33" t="s">
        <v>99</v>
      </c>
      <c r="B198" s="17" t="s">
        <v>13</v>
      </c>
      <c r="C198" s="17" t="s">
        <v>173</v>
      </c>
      <c r="D198" s="17" t="s">
        <v>85</v>
      </c>
      <c r="E198" s="17" t="s">
        <v>47</v>
      </c>
      <c r="F198" s="17" t="s">
        <v>16</v>
      </c>
      <c r="G198" s="27">
        <f>G199</f>
        <v>25000</v>
      </c>
      <c r="H198" s="4"/>
      <c r="I198" s="4"/>
      <c r="J198" s="4"/>
      <c r="K198" s="4"/>
      <c r="L198" s="4"/>
      <c r="M198" s="4"/>
      <c r="N198" s="4"/>
      <c r="O198" s="4"/>
      <c r="P198" s="4"/>
    </row>
    <row r="199" spans="1:16" ht="31.5" hidden="1" outlineLevel="1">
      <c r="A199" s="33" t="s">
        <v>100</v>
      </c>
      <c r="B199" s="17" t="s">
        <v>13</v>
      </c>
      <c r="C199" s="17" t="s">
        <v>173</v>
      </c>
      <c r="D199" s="17" t="s">
        <v>85</v>
      </c>
      <c r="E199" s="17" t="s">
        <v>49</v>
      </c>
      <c r="F199" s="17" t="s">
        <v>16</v>
      </c>
      <c r="G199" s="27">
        <f>G200</f>
        <v>25000</v>
      </c>
      <c r="H199" s="4"/>
      <c r="I199" s="4"/>
      <c r="J199" s="4"/>
      <c r="K199" s="4"/>
      <c r="L199" s="4"/>
      <c r="M199" s="4"/>
      <c r="N199" s="4"/>
      <c r="O199" s="4"/>
      <c r="P199" s="4"/>
    </row>
    <row r="200" spans="1:16" ht="31.5" collapsed="1">
      <c r="A200" s="20" t="s">
        <v>54</v>
      </c>
      <c r="B200" s="17" t="s">
        <v>13</v>
      </c>
      <c r="C200" s="17" t="s">
        <v>173</v>
      </c>
      <c r="D200" s="17" t="s">
        <v>85</v>
      </c>
      <c r="E200" s="17" t="s">
        <v>55</v>
      </c>
      <c r="F200" s="17" t="s">
        <v>16</v>
      </c>
      <c r="G200" s="27">
        <f>G201</f>
        <v>25000</v>
      </c>
      <c r="H200" s="4"/>
      <c r="I200" s="4"/>
      <c r="J200" s="4"/>
      <c r="K200" s="4"/>
      <c r="L200" s="4"/>
      <c r="M200" s="4"/>
      <c r="N200" s="4"/>
      <c r="O200" s="4"/>
      <c r="P200" s="4"/>
    </row>
    <row r="201" spans="1:16">
      <c r="A201" s="21" t="s">
        <v>62</v>
      </c>
      <c r="B201" s="22" t="s">
        <v>13</v>
      </c>
      <c r="C201" s="22" t="s">
        <v>173</v>
      </c>
      <c r="D201" s="22" t="s">
        <v>85</v>
      </c>
      <c r="E201" s="22" t="s">
        <v>55</v>
      </c>
      <c r="F201" s="22" t="s">
        <v>63</v>
      </c>
      <c r="G201" s="23">
        <v>25000</v>
      </c>
      <c r="H201" s="4"/>
      <c r="I201" s="4"/>
      <c r="J201" s="4"/>
      <c r="K201" s="4"/>
      <c r="L201" s="4"/>
      <c r="M201" s="4"/>
      <c r="N201" s="4"/>
      <c r="O201" s="4"/>
      <c r="P201" s="4"/>
    </row>
    <row r="202" spans="1:16">
      <c r="A202" s="10" t="s">
        <v>176</v>
      </c>
      <c r="B202" s="11" t="s">
        <v>13</v>
      </c>
      <c r="C202" s="11" t="s">
        <v>177</v>
      </c>
      <c r="D202" s="11"/>
      <c r="E202" s="11"/>
      <c r="F202" s="11"/>
      <c r="G202" s="12">
        <f>G203</f>
        <v>2800000</v>
      </c>
      <c r="H202" s="4"/>
      <c r="I202" s="4"/>
      <c r="J202" s="4"/>
      <c r="K202" s="4"/>
      <c r="L202" s="4"/>
      <c r="M202" s="4"/>
      <c r="N202" s="4"/>
      <c r="O202" s="4"/>
      <c r="P202" s="4"/>
    </row>
    <row r="203" spans="1:16" ht="31.5">
      <c r="A203" s="20" t="s">
        <v>178</v>
      </c>
      <c r="B203" s="17" t="s">
        <v>13</v>
      </c>
      <c r="C203" s="17" t="s">
        <v>177</v>
      </c>
      <c r="D203" s="17" t="s">
        <v>15</v>
      </c>
      <c r="E203" s="17" t="s">
        <v>16</v>
      </c>
      <c r="F203" s="17" t="s">
        <v>16</v>
      </c>
      <c r="G203" s="27">
        <v>2800000</v>
      </c>
      <c r="H203" s="4"/>
      <c r="I203" s="4"/>
      <c r="J203" s="4"/>
      <c r="K203" s="4"/>
      <c r="L203" s="4"/>
      <c r="M203" s="4"/>
      <c r="N203" s="4"/>
      <c r="O203" s="4"/>
      <c r="P203" s="4"/>
    </row>
    <row r="204" spans="1:16" ht="31.5" outlineLevel="1">
      <c r="A204" s="20" t="s">
        <v>179</v>
      </c>
      <c r="B204" s="17" t="s">
        <v>13</v>
      </c>
      <c r="C204" s="17" t="s">
        <v>177</v>
      </c>
      <c r="D204" s="17" t="s">
        <v>15</v>
      </c>
      <c r="E204" s="17" t="s">
        <v>16</v>
      </c>
      <c r="F204" s="17" t="s">
        <v>16</v>
      </c>
      <c r="G204" s="27">
        <v>2800000</v>
      </c>
      <c r="H204" s="4"/>
      <c r="I204" s="4"/>
      <c r="J204" s="4"/>
      <c r="K204" s="4"/>
      <c r="L204" s="4"/>
      <c r="M204" s="4"/>
      <c r="N204" s="4"/>
      <c r="O204" s="4"/>
      <c r="P204" s="4"/>
    </row>
    <row r="205" spans="1:16" ht="47.25" hidden="1" outlineLevel="1">
      <c r="A205" s="63" t="s">
        <v>180</v>
      </c>
      <c r="B205" s="64" t="s">
        <v>13</v>
      </c>
      <c r="C205" s="8" t="s">
        <v>177</v>
      </c>
      <c r="D205" s="8" t="s">
        <v>181</v>
      </c>
      <c r="E205" s="8" t="s">
        <v>16</v>
      </c>
      <c r="F205" s="8" t="s">
        <v>16</v>
      </c>
      <c r="G205" s="9">
        <f>G206</f>
        <v>2800000</v>
      </c>
      <c r="H205" s="4"/>
      <c r="I205" s="4"/>
      <c r="J205" s="4"/>
      <c r="K205" s="4"/>
      <c r="L205" s="4"/>
      <c r="M205" s="4"/>
      <c r="N205" s="4"/>
      <c r="O205" s="4"/>
      <c r="P205" s="4"/>
    </row>
    <row r="206" spans="1:16" collapsed="1">
      <c r="A206" s="65" t="s">
        <v>182</v>
      </c>
      <c r="B206" s="17" t="s">
        <v>13</v>
      </c>
      <c r="C206" s="17" t="s">
        <v>177</v>
      </c>
      <c r="D206" s="17" t="s">
        <v>181</v>
      </c>
      <c r="E206" s="17" t="s">
        <v>183</v>
      </c>
      <c r="F206" s="17" t="s">
        <v>16</v>
      </c>
      <c r="G206" s="27">
        <f>G207</f>
        <v>2800000</v>
      </c>
      <c r="H206" s="4"/>
      <c r="I206" s="4"/>
      <c r="J206" s="4"/>
      <c r="K206" s="4"/>
      <c r="L206" s="4"/>
      <c r="M206" s="4"/>
      <c r="N206" s="4"/>
      <c r="O206" s="4"/>
      <c r="P206" s="4"/>
    </row>
    <row r="207" spans="1:16" ht="31.5" outlineLevel="1">
      <c r="A207" s="21" t="s">
        <v>184</v>
      </c>
      <c r="B207" s="22" t="s">
        <v>13</v>
      </c>
      <c r="C207" s="22" t="s">
        <v>177</v>
      </c>
      <c r="D207" s="22" t="s">
        <v>181</v>
      </c>
      <c r="E207" s="22" t="s">
        <v>183</v>
      </c>
      <c r="F207" s="22" t="s">
        <v>185</v>
      </c>
      <c r="G207" s="34">
        <v>2800000</v>
      </c>
      <c r="H207" s="4"/>
      <c r="I207" s="4"/>
      <c r="J207" s="4"/>
      <c r="K207" s="4"/>
      <c r="L207" s="4"/>
      <c r="M207" s="4"/>
      <c r="N207" s="4"/>
      <c r="O207" s="4"/>
      <c r="P207" s="4"/>
    </row>
    <row r="208" spans="1:16" outlineLevel="1">
      <c r="A208" s="10" t="s">
        <v>186</v>
      </c>
      <c r="B208" s="11" t="s">
        <v>13</v>
      </c>
      <c r="C208" s="11" t="s">
        <v>187</v>
      </c>
      <c r="D208" s="11"/>
      <c r="E208" s="11"/>
      <c r="F208" s="11"/>
      <c r="G208" s="12">
        <f>G209</f>
        <v>125632</v>
      </c>
      <c r="H208" s="4"/>
      <c r="I208" s="4"/>
      <c r="J208" s="4"/>
      <c r="K208" s="4"/>
      <c r="L208" s="4"/>
      <c r="M208" s="4"/>
      <c r="N208" s="4"/>
      <c r="O208" s="4"/>
      <c r="P208" s="4"/>
    </row>
    <row r="209" spans="1:16" ht="31.5">
      <c r="A209" s="20" t="s">
        <v>188</v>
      </c>
      <c r="B209" s="17" t="s">
        <v>13</v>
      </c>
      <c r="C209" s="17" t="s">
        <v>187</v>
      </c>
      <c r="D209" s="17" t="s">
        <v>15</v>
      </c>
      <c r="E209" s="17" t="s">
        <v>16</v>
      </c>
      <c r="F209" s="17" t="s">
        <v>16</v>
      </c>
      <c r="G209" s="27">
        <f>G210</f>
        <v>125632</v>
      </c>
      <c r="H209" s="4"/>
      <c r="I209" s="4"/>
      <c r="J209" s="4"/>
      <c r="K209" s="4"/>
      <c r="L209" s="4"/>
      <c r="M209" s="4"/>
      <c r="N209" s="4"/>
      <c r="O209" s="4"/>
      <c r="P209" s="4"/>
    </row>
    <row r="210" spans="1:16" ht="31.5" outlineLevel="1">
      <c r="A210" s="58" t="s">
        <v>189</v>
      </c>
      <c r="B210" s="17" t="s">
        <v>13</v>
      </c>
      <c r="C210" s="17" t="s">
        <v>187</v>
      </c>
      <c r="D210" s="17" t="s">
        <v>15</v>
      </c>
      <c r="E210" s="17" t="s">
        <v>16</v>
      </c>
      <c r="F210" s="17" t="s">
        <v>16</v>
      </c>
      <c r="G210" s="27">
        <v>125632</v>
      </c>
      <c r="H210" s="4"/>
      <c r="I210" s="4"/>
      <c r="J210" s="4"/>
      <c r="K210" s="4"/>
      <c r="L210" s="4"/>
      <c r="M210" s="4"/>
      <c r="N210" s="4"/>
      <c r="O210" s="4"/>
      <c r="P210" s="4"/>
    </row>
    <row r="211" spans="1:16" ht="31.5" hidden="1" outlineLevel="1">
      <c r="A211" s="7" t="s">
        <v>190</v>
      </c>
      <c r="B211" s="8" t="s">
        <v>13</v>
      </c>
      <c r="C211" s="8" t="s">
        <v>187</v>
      </c>
      <c r="D211" s="8" t="s">
        <v>191</v>
      </c>
      <c r="E211" s="8" t="s">
        <v>16</v>
      </c>
      <c r="F211" s="8" t="s">
        <v>16</v>
      </c>
      <c r="G211" s="9">
        <f>G212</f>
        <v>28000</v>
      </c>
      <c r="H211" s="4"/>
      <c r="I211" s="4"/>
      <c r="J211" s="4"/>
      <c r="K211" s="4"/>
      <c r="L211" s="4"/>
      <c r="M211" s="4"/>
      <c r="N211" s="4"/>
      <c r="O211" s="4"/>
      <c r="P211" s="4"/>
    </row>
    <row r="212" spans="1:16" collapsed="1">
      <c r="A212" s="20" t="s">
        <v>192</v>
      </c>
      <c r="B212" s="17" t="s">
        <v>13</v>
      </c>
      <c r="C212" s="17" t="s">
        <v>187</v>
      </c>
      <c r="D212" s="17" t="s">
        <v>191</v>
      </c>
      <c r="E212" s="17" t="s">
        <v>193</v>
      </c>
      <c r="F212" s="17" t="s">
        <v>16</v>
      </c>
      <c r="G212" s="27">
        <f>G213</f>
        <v>28000</v>
      </c>
      <c r="H212" s="4"/>
      <c r="I212" s="4"/>
      <c r="J212" s="4"/>
      <c r="K212" s="4"/>
      <c r="L212" s="4"/>
      <c r="M212" s="4"/>
      <c r="N212" s="4"/>
      <c r="O212" s="4"/>
      <c r="P212" s="4"/>
    </row>
    <row r="213" spans="1:16">
      <c r="A213" s="21" t="s">
        <v>194</v>
      </c>
      <c r="B213" s="22" t="s">
        <v>13</v>
      </c>
      <c r="C213" s="22" t="s">
        <v>187</v>
      </c>
      <c r="D213" s="22" t="s">
        <v>191</v>
      </c>
      <c r="E213" s="22" t="s">
        <v>193</v>
      </c>
      <c r="F213" s="22" t="s">
        <v>195</v>
      </c>
      <c r="G213" s="34">
        <v>28000</v>
      </c>
      <c r="H213" s="4"/>
      <c r="I213" s="4"/>
      <c r="J213" s="4"/>
      <c r="K213" s="4"/>
      <c r="L213" s="4"/>
      <c r="M213" s="4"/>
      <c r="N213" s="4"/>
      <c r="O213" s="4"/>
      <c r="P213" s="4"/>
    </row>
    <row r="214" spans="1:16" hidden="1">
      <c r="A214" s="7" t="s">
        <v>196</v>
      </c>
      <c r="B214" s="8" t="s">
        <v>13</v>
      </c>
      <c r="C214" s="8" t="s">
        <v>187</v>
      </c>
      <c r="D214" s="8" t="s">
        <v>197</v>
      </c>
      <c r="E214" s="8" t="s">
        <v>16</v>
      </c>
      <c r="F214" s="8" t="s">
        <v>16</v>
      </c>
      <c r="G214" s="9">
        <f>G215</f>
        <v>97632</v>
      </c>
      <c r="H214" s="4"/>
      <c r="I214" s="4"/>
      <c r="J214" s="4"/>
      <c r="K214" s="4"/>
      <c r="L214" s="4"/>
      <c r="M214" s="4"/>
      <c r="N214" s="4"/>
      <c r="O214" s="4"/>
      <c r="P214" s="4"/>
    </row>
    <row r="215" spans="1:16" ht="31.5" outlineLevel="1">
      <c r="A215" s="20" t="s">
        <v>198</v>
      </c>
      <c r="B215" s="17" t="s">
        <v>13</v>
      </c>
      <c r="C215" s="17" t="s">
        <v>187</v>
      </c>
      <c r="D215" s="17" t="s">
        <v>197</v>
      </c>
      <c r="E215" s="17" t="s">
        <v>199</v>
      </c>
      <c r="F215" s="17" t="s">
        <v>16</v>
      </c>
      <c r="G215" s="27">
        <f>G216</f>
        <v>97632</v>
      </c>
      <c r="H215" s="4"/>
      <c r="I215" s="4"/>
      <c r="J215" s="4"/>
      <c r="K215" s="4"/>
      <c r="L215" s="4"/>
      <c r="M215" s="4"/>
      <c r="N215" s="4"/>
      <c r="O215" s="110"/>
      <c r="P215" s="4"/>
    </row>
    <row r="216" spans="1:16" ht="31.5" outlineLevel="1">
      <c r="A216" s="21" t="s">
        <v>200</v>
      </c>
      <c r="B216" s="22" t="s">
        <v>13</v>
      </c>
      <c r="C216" s="22" t="s">
        <v>187</v>
      </c>
      <c r="D216" s="22" t="s">
        <v>197</v>
      </c>
      <c r="E216" s="22" t="s">
        <v>199</v>
      </c>
      <c r="F216" s="22" t="s">
        <v>201</v>
      </c>
      <c r="G216" s="34">
        <v>97632</v>
      </c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31.5" hidden="1" outlineLevel="1">
      <c r="A217" s="7" t="s">
        <v>202</v>
      </c>
      <c r="B217" s="8" t="s">
        <v>13</v>
      </c>
      <c r="C217" s="8" t="s">
        <v>187</v>
      </c>
      <c r="D217" s="8" t="s">
        <v>203</v>
      </c>
      <c r="E217" s="8" t="s">
        <v>16</v>
      </c>
      <c r="F217" s="8" t="s">
        <v>16</v>
      </c>
      <c r="G217" s="9">
        <f>G218</f>
        <v>100000</v>
      </c>
      <c r="H217" s="4"/>
      <c r="I217" s="4"/>
      <c r="J217" s="4"/>
      <c r="K217" s="4"/>
      <c r="L217" s="4"/>
      <c r="M217" s="4"/>
      <c r="N217" s="4"/>
      <c r="O217" s="4"/>
      <c r="P217" s="4"/>
    </row>
    <row r="218" spans="1:16" collapsed="1">
      <c r="A218" s="20" t="s">
        <v>182</v>
      </c>
      <c r="B218" s="17" t="s">
        <v>13</v>
      </c>
      <c r="C218" s="17" t="s">
        <v>187</v>
      </c>
      <c r="D218" s="17" t="s">
        <v>203</v>
      </c>
      <c r="E218" s="17" t="s">
        <v>183</v>
      </c>
      <c r="F218" s="17" t="s">
        <v>16</v>
      </c>
      <c r="G218" s="27">
        <f>G219</f>
        <v>100000</v>
      </c>
      <c r="H218" s="82"/>
      <c r="I218" s="82"/>
      <c r="J218" s="82"/>
      <c r="K218" s="82"/>
      <c r="L218" s="83"/>
      <c r="M218" s="4"/>
      <c r="N218" s="4"/>
      <c r="O218" s="4"/>
      <c r="P218" s="4"/>
    </row>
    <row r="219" spans="1:16" ht="31.5">
      <c r="A219" s="21" t="s">
        <v>184</v>
      </c>
      <c r="B219" s="22" t="s">
        <v>13</v>
      </c>
      <c r="C219" s="22" t="s">
        <v>187</v>
      </c>
      <c r="D219" s="22" t="s">
        <v>203</v>
      </c>
      <c r="E219" s="22" t="s">
        <v>183</v>
      </c>
      <c r="F219" s="22" t="s">
        <v>185</v>
      </c>
      <c r="G219" s="34">
        <v>100000</v>
      </c>
      <c r="H219" s="84"/>
      <c r="I219" s="84"/>
      <c r="J219" s="84"/>
      <c r="K219" s="84"/>
      <c r="L219" s="85"/>
      <c r="M219" s="4"/>
      <c r="N219" s="4"/>
      <c r="O219" s="4"/>
      <c r="P219" s="4"/>
    </row>
    <row r="220" spans="1:16">
      <c r="A220" s="10" t="s">
        <v>204</v>
      </c>
      <c r="B220" s="11" t="s">
        <v>13</v>
      </c>
      <c r="C220" s="11" t="s">
        <v>267</v>
      </c>
      <c r="D220" s="11"/>
      <c r="E220" s="11"/>
      <c r="F220" s="11"/>
      <c r="G220" s="12">
        <f>G221</f>
        <v>5000</v>
      </c>
      <c r="H220" s="84"/>
      <c r="I220" s="84"/>
      <c r="J220" s="84"/>
      <c r="K220" s="84"/>
      <c r="L220" s="85"/>
      <c r="M220" s="4"/>
      <c r="N220" s="4"/>
      <c r="O220" s="4"/>
      <c r="P220" s="4"/>
    </row>
    <row r="221" spans="1:16" ht="31.5">
      <c r="A221" s="20" t="s">
        <v>206</v>
      </c>
      <c r="B221" s="17" t="s">
        <v>13</v>
      </c>
      <c r="C221" s="17" t="s">
        <v>267</v>
      </c>
      <c r="D221" s="17" t="s">
        <v>15</v>
      </c>
      <c r="E221" s="17" t="s">
        <v>16</v>
      </c>
      <c r="F221" s="17" t="s">
        <v>16</v>
      </c>
      <c r="G221" s="27">
        <v>5000</v>
      </c>
      <c r="H221" s="84"/>
      <c r="I221" s="84"/>
      <c r="J221" s="84"/>
      <c r="K221" s="84"/>
      <c r="L221" s="85"/>
      <c r="M221" s="4"/>
      <c r="N221" s="4"/>
      <c r="O221" s="4"/>
      <c r="P221" s="4"/>
    </row>
    <row r="222" spans="1:16" ht="78.75">
      <c r="A222" s="20" t="s">
        <v>207</v>
      </c>
      <c r="B222" s="17" t="s">
        <v>13</v>
      </c>
      <c r="C222" s="17" t="s">
        <v>267</v>
      </c>
      <c r="D222" s="17" t="s">
        <v>15</v>
      </c>
      <c r="E222" s="17" t="s">
        <v>16</v>
      </c>
      <c r="F222" s="17" t="s">
        <v>16</v>
      </c>
      <c r="G222" s="27">
        <v>5000</v>
      </c>
      <c r="H222" s="84"/>
      <c r="I222" s="84"/>
      <c r="J222" s="84"/>
      <c r="K222" s="84"/>
      <c r="L222" s="85"/>
      <c r="M222" s="4"/>
      <c r="N222" s="4"/>
      <c r="O222" s="4"/>
      <c r="P222" s="4"/>
    </row>
    <row r="223" spans="1:16" ht="31.5" hidden="1">
      <c r="A223" s="7" t="s">
        <v>208</v>
      </c>
      <c r="B223" s="8" t="s">
        <v>13</v>
      </c>
      <c r="C223" s="8" t="s">
        <v>267</v>
      </c>
      <c r="D223" s="8" t="s">
        <v>209</v>
      </c>
      <c r="E223" s="8" t="s">
        <v>16</v>
      </c>
      <c r="F223" s="8" t="s">
        <v>16</v>
      </c>
      <c r="G223" s="9">
        <v>5000</v>
      </c>
      <c r="H223" s="84"/>
      <c r="I223" s="84"/>
      <c r="J223" s="84"/>
      <c r="K223" s="84"/>
      <c r="L223" s="85"/>
      <c r="M223" s="4"/>
      <c r="N223" s="4"/>
      <c r="O223" s="4"/>
      <c r="P223" s="4"/>
    </row>
    <row r="224" spans="1:16">
      <c r="A224" s="20" t="s">
        <v>182</v>
      </c>
      <c r="B224" s="17" t="s">
        <v>13</v>
      </c>
      <c r="C224" s="17" t="s">
        <v>267</v>
      </c>
      <c r="D224" s="17" t="s">
        <v>209</v>
      </c>
      <c r="E224" s="17" t="s">
        <v>183</v>
      </c>
      <c r="F224" s="17" t="s">
        <v>16</v>
      </c>
      <c r="G224" s="27">
        <v>5000</v>
      </c>
      <c r="H224" s="4"/>
      <c r="I224" s="4"/>
      <c r="J224" s="4"/>
      <c r="K224" s="4"/>
      <c r="L224" s="4"/>
      <c r="M224" s="4"/>
      <c r="N224" s="4"/>
      <c r="O224" s="4"/>
      <c r="P224" s="4"/>
    </row>
    <row r="225" spans="1:16" ht="31.5">
      <c r="A225" s="21" t="s">
        <v>184</v>
      </c>
      <c r="B225" s="22" t="s">
        <v>13</v>
      </c>
      <c r="C225" s="22" t="s">
        <v>267</v>
      </c>
      <c r="D225" s="22" t="s">
        <v>209</v>
      </c>
      <c r="E225" s="22" t="s">
        <v>183</v>
      </c>
      <c r="F225" s="22" t="s">
        <v>185</v>
      </c>
      <c r="G225" s="34">
        <v>5000</v>
      </c>
      <c r="H225" s="4"/>
      <c r="I225" s="4"/>
      <c r="J225" s="4"/>
      <c r="K225" s="4"/>
      <c r="L225" s="4"/>
      <c r="M225" s="4"/>
      <c r="N225" s="4"/>
      <c r="O225" s="4"/>
      <c r="P225" s="4"/>
    </row>
    <row r="226" spans="1:16" ht="47.25">
      <c r="A226" s="10" t="s">
        <v>210</v>
      </c>
      <c r="B226" s="11" t="s">
        <v>13</v>
      </c>
      <c r="C226" s="11" t="s">
        <v>211</v>
      </c>
      <c r="D226" s="11"/>
      <c r="E226" s="11"/>
      <c r="F226" s="11"/>
      <c r="G226" s="12">
        <f t="shared" ref="G226:G230" si="1">G227</f>
        <v>2300000</v>
      </c>
      <c r="H226" s="4"/>
      <c r="I226" s="4"/>
      <c r="J226" s="4"/>
      <c r="K226" s="4"/>
      <c r="L226" s="4"/>
      <c r="M226" s="4"/>
      <c r="N226" s="4"/>
      <c r="O226" s="4"/>
      <c r="P226" s="4"/>
    </row>
    <row r="227" spans="1:16" ht="47.25">
      <c r="A227" s="20" t="s">
        <v>23</v>
      </c>
      <c r="B227" s="17" t="s">
        <v>13</v>
      </c>
      <c r="C227" s="17" t="s">
        <v>211</v>
      </c>
      <c r="D227" s="17" t="s">
        <v>15</v>
      </c>
      <c r="E227" s="17" t="s">
        <v>16</v>
      </c>
      <c r="F227" s="17" t="s">
        <v>16</v>
      </c>
      <c r="G227" s="27">
        <f t="shared" si="1"/>
        <v>2300000</v>
      </c>
      <c r="H227" s="4"/>
      <c r="I227" s="4"/>
      <c r="J227" s="4"/>
      <c r="K227" s="4"/>
      <c r="L227" s="4"/>
      <c r="M227" s="4"/>
      <c r="N227" s="4"/>
      <c r="O227" s="4"/>
      <c r="P227" s="4"/>
    </row>
    <row r="228" spans="1:16" ht="47.25">
      <c r="A228" s="20" t="s">
        <v>212</v>
      </c>
      <c r="B228" s="17" t="s">
        <v>13</v>
      </c>
      <c r="C228" s="17" t="s">
        <v>211</v>
      </c>
      <c r="D228" s="17" t="s">
        <v>15</v>
      </c>
      <c r="E228" s="17" t="s">
        <v>16</v>
      </c>
      <c r="F228" s="17" t="s">
        <v>16</v>
      </c>
      <c r="G228" s="27">
        <f t="shared" si="1"/>
        <v>2300000</v>
      </c>
      <c r="H228" s="4"/>
      <c r="I228" s="4"/>
      <c r="J228" s="4"/>
      <c r="K228" s="4"/>
      <c r="L228" s="4"/>
      <c r="M228" s="4"/>
      <c r="N228" s="4"/>
      <c r="O228" s="4"/>
      <c r="P228" s="4"/>
    </row>
    <row r="229" spans="1:16" ht="47.25" hidden="1">
      <c r="A229" s="7" t="s">
        <v>213</v>
      </c>
      <c r="B229" s="8" t="s">
        <v>13</v>
      </c>
      <c r="C229" s="8" t="s">
        <v>211</v>
      </c>
      <c r="D229" s="8" t="s">
        <v>214</v>
      </c>
      <c r="E229" s="8" t="s">
        <v>16</v>
      </c>
      <c r="F229" s="8" t="s">
        <v>16</v>
      </c>
      <c r="G229" s="9">
        <f t="shared" si="1"/>
        <v>2300000</v>
      </c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20" t="s">
        <v>182</v>
      </c>
      <c r="B230" s="17" t="s">
        <v>13</v>
      </c>
      <c r="C230" s="17" t="s">
        <v>211</v>
      </c>
      <c r="D230" s="17" t="s">
        <v>214</v>
      </c>
      <c r="E230" s="17" t="s">
        <v>183</v>
      </c>
      <c r="F230" s="17" t="s">
        <v>16</v>
      </c>
      <c r="G230" s="27">
        <f t="shared" si="1"/>
        <v>2300000</v>
      </c>
      <c r="H230" s="4"/>
      <c r="I230" s="4"/>
      <c r="J230" s="4"/>
      <c r="K230" s="4"/>
      <c r="L230" s="4"/>
      <c r="M230" s="4"/>
      <c r="N230" s="4"/>
      <c r="O230" s="4"/>
      <c r="P230" s="4"/>
    </row>
    <row r="231" spans="1:16" ht="24">
      <c r="A231" s="115" t="s">
        <v>184</v>
      </c>
      <c r="B231" s="116" t="s">
        <v>13</v>
      </c>
      <c r="C231" s="116" t="s">
        <v>211</v>
      </c>
      <c r="D231" s="116" t="s">
        <v>214</v>
      </c>
      <c r="E231" s="116" t="s">
        <v>183</v>
      </c>
      <c r="F231" s="116" t="s">
        <v>185</v>
      </c>
      <c r="G231" s="117">
        <v>2300000</v>
      </c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H240" s="4"/>
      <c r="I240" s="4"/>
      <c r="J240" s="4"/>
      <c r="K240" s="4"/>
      <c r="L240" s="4"/>
      <c r="M240" s="4"/>
      <c r="N240" s="4"/>
      <c r="O240" s="4"/>
      <c r="P240" s="4"/>
    </row>
    <row r="241" spans="8:16">
      <c r="H241" s="4"/>
      <c r="I241" s="4"/>
      <c r="J241" s="4"/>
      <c r="K241" s="4"/>
      <c r="L241" s="4"/>
      <c r="M241" s="4"/>
      <c r="N241" s="4"/>
      <c r="O241" s="4"/>
      <c r="P241" s="4"/>
    </row>
    <row r="242" spans="8:16">
      <c r="H242" s="4"/>
      <c r="I242" s="4"/>
      <c r="J242" s="4"/>
      <c r="K242" s="4"/>
      <c r="L242" s="4"/>
      <c r="M242" s="4"/>
      <c r="N242" s="4"/>
      <c r="O242" s="4"/>
      <c r="P242" s="4"/>
    </row>
    <row r="243" spans="8:16">
      <c r="H243" s="4"/>
      <c r="I243" s="4"/>
      <c r="J243" s="4"/>
      <c r="K243" s="4"/>
      <c r="L243" s="4"/>
      <c r="M243" s="4"/>
      <c r="N243" s="4"/>
      <c r="O243" s="4"/>
      <c r="P243" s="4"/>
    </row>
    <row r="244" spans="8:16">
      <c r="H244" s="4"/>
      <c r="I244" s="4"/>
      <c r="J244" s="4"/>
      <c r="K244" s="4"/>
      <c r="L244" s="4"/>
      <c r="M244" s="4"/>
      <c r="N244" s="4"/>
      <c r="O244" s="4"/>
      <c r="P244" s="4"/>
    </row>
    <row r="245" spans="8:16">
      <c r="H245" s="4"/>
      <c r="I245" s="4"/>
      <c r="J245" s="4"/>
      <c r="K245" s="4"/>
      <c r="L245" s="4"/>
      <c r="M245" s="4"/>
      <c r="N245" s="4"/>
      <c r="O245" s="4"/>
      <c r="P245" s="4"/>
    </row>
  </sheetData>
  <mergeCells count="12">
    <mergeCell ref="F6:F7"/>
    <mergeCell ref="G6:G7"/>
    <mergeCell ref="A6:A7"/>
    <mergeCell ref="B6:B7"/>
    <mergeCell ref="C6:C7"/>
    <mergeCell ref="D6:D7"/>
    <mergeCell ref="E6:E7"/>
    <mergeCell ref="D1:G1"/>
    <mergeCell ref="D2:G2"/>
    <mergeCell ref="D3:G3"/>
    <mergeCell ref="D4:G4"/>
    <mergeCell ref="A5:G5"/>
  </mergeCells>
  <pageMargins left="0.78740157480314998" right="0.511811023622047" top="0.23622047244094499" bottom="0.27559055118110198" header="0.118110236220472" footer="0.118110236220472"/>
  <pageSetup paperSize="9" scale="65" fitToHeight="8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256"/>
  <sheetViews>
    <sheetView zoomScale="80" zoomScaleNormal="80" workbookViewId="0">
      <selection activeCell="A10" sqref="A10"/>
    </sheetView>
  </sheetViews>
  <sheetFormatPr defaultColWidth="8.85546875" defaultRowHeight="15.75" outlineLevelRow="1"/>
  <cols>
    <col min="1" max="1" width="51.42578125" style="4" customWidth="1"/>
    <col min="2" max="2" width="7.28515625" style="4" hidden="1" customWidth="1"/>
    <col min="3" max="3" width="8.42578125" style="4" hidden="1" customWidth="1"/>
    <col min="4" max="4" width="16.42578125" style="4" customWidth="1"/>
    <col min="5" max="5" width="9.28515625" style="4" customWidth="1"/>
    <col min="6" max="6" width="8.28515625" style="4" hidden="1" customWidth="1"/>
    <col min="7" max="7" width="25.28515625" style="5" customWidth="1"/>
    <col min="8" max="8" width="18.140625" customWidth="1"/>
    <col min="10" max="10" width="11.28515625" customWidth="1"/>
    <col min="14" max="15" width="13.5703125" customWidth="1"/>
    <col min="17" max="17" width="12.42578125" customWidth="1"/>
  </cols>
  <sheetData>
    <row r="1" spans="1:17" s="1" customFormat="1" ht="15.6" customHeight="1">
      <c r="A1" s="6"/>
      <c r="B1" s="6"/>
      <c r="C1" s="6"/>
      <c r="D1" s="385" t="s">
        <v>277</v>
      </c>
      <c r="E1" s="385"/>
      <c r="F1" s="385"/>
      <c r="G1" s="385"/>
    </row>
    <row r="2" spans="1:17" s="1" customFormat="1" ht="15.6" customHeight="1">
      <c r="A2" s="6"/>
      <c r="B2" s="6"/>
      <c r="C2" s="6"/>
      <c r="D2" s="386" t="s">
        <v>1</v>
      </c>
      <c r="E2" s="386"/>
      <c r="F2" s="386"/>
      <c r="G2" s="386"/>
    </row>
    <row r="3" spans="1:17" s="1" customFormat="1" ht="14.45" customHeight="1">
      <c r="A3" s="6"/>
      <c r="B3" s="6"/>
      <c r="C3" s="6"/>
      <c r="D3" s="385" t="s">
        <v>2</v>
      </c>
      <c r="E3" s="385"/>
      <c r="F3" s="385"/>
      <c r="G3" s="385"/>
    </row>
    <row r="4" spans="1:17" s="1" customFormat="1" ht="23.45" customHeight="1">
      <c r="A4" s="6"/>
      <c r="B4" s="6"/>
      <c r="C4" s="6"/>
      <c r="D4" s="385" t="s">
        <v>316</v>
      </c>
      <c r="E4" s="385"/>
      <c r="F4" s="385"/>
      <c r="G4" s="385"/>
    </row>
    <row r="5" spans="1:17" ht="51" customHeight="1">
      <c r="A5" s="378" t="s">
        <v>280</v>
      </c>
      <c r="B5" s="378"/>
      <c r="C5" s="378"/>
      <c r="D5" s="378"/>
      <c r="E5" s="378"/>
      <c r="F5" s="378"/>
      <c r="G5" s="378"/>
    </row>
    <row r="6" spans="1:17" ht="14.45" customHeight="1">
      <c r="A6" s="388" t="s">
        <v>5</v>
      </c>
      <c r="B6" s="388" t="s">
        <v>6</v>
      </c>
      <c r="C6" s="388" t="s">
        <v>7</v>
      </c>
      <c r="D6" s="388" t="s">
        <v>230</v>
      </c>
      <c r="E6" s="388" t="s">
        <v>9</v>
      </c>
      <c r="F6" s="388" t="s">
        <v>10</v>
      </c>
      <c r="G6" s="388" t="s">
        <v>11</v>
      </c>
      <c r="H6" s="86"/>
    </row>
    <row r="7" spans="1:17" ht="39" customHeight="1">
      <c r="A7" s="389"/>
      <c r="B7" s="389"/>
      <c r="C7" s="389"/>
      <c r="D7" s="389"/>
      <c r="E7" s="389"/>
      <c r="F7" s="389"/>
      <c r="G7" s="388"/>
      <c r="H7" s="86"/>
    </row>
    <row r="8" spans="1:17" ht="57" customHeight="1">
      <c r="A8" s="7" t="s">
        <v>12</v>
      </c>
      <c r="B8" s="8" t="s">
        <v>13</v>
      </c>
      <c r="C8" s="8" t="s">
        <v>14</v>
      </c>
      <c r="D8" s="8" t="s">
        <v>15</v>
      </c>
      <c r="E8" s="8" t="s">
        <v>16</v>
      </c>
      <c r="F8" s="8" t="s">
        <v>16</v>
      </c>
      <c r="G8" s="9">
        <v>19611168.050000001</v>
      </c>
      <c r="H8" s="87"/>
      <c r="I8" s="4"/>
      <c r="J8" s="42"/>
    </row>
    <row r="9" spans="1:17" hidden="1">
      <c r="A9" s="10"/>
      <c r="B9" s="11" t="s">
        <v>13</v>
      </c>
      <c r="C9" s="11" t="s">
        <v>18</v>
      </c>
      <c r="D9" s="11"/>
      <c r="E9" s="11"/>
      <c r="F9" s="11"/>
      <c r="G9" s="12">
        <f>G10+G16+G64+G70</f>
        <v>5722958.0600000005</v>
      </c>
      <c r="H9" s="87"/>
      <c r="I9" s="4"/>
      <c r="J9" s="4"/>
      <c r="K9" s="4"/>
      <c r="L9" s="4"/>
    </row>
    <row r="10" spans="1:17" ht="57.75">
      <c r="A10" s="13" t="s">
        <v>231</v>
      </c>
      <c r="B10" s="14" t="s">
        <v>13</v>
      </c>
      <c r="C10" s="14" t="s">
        <v>20</v>
      </c>
      <c r="D10" s="14" t="s">
        <v>281</v>
      </c>
      <c r="E10" s="14" t="s">
        <v>16</v>
      </c>
      <c r="F10" s="14" t="s">
        <v>16</v>
      </c>
      <c r="G10" s="15">
        <f>G11</f>
        <v>276000</v>
      </c>
      <c r="H10" s="87"/>
      <c r="I10" s="4"/>
      <c r="J10" s="4"/>
      <c r="K10" s="4"/>
      <c r="L10" s="4"/>
      <c r="N10" s="42"/>
    </row>
    <row r="11" spans="1:17" ht="30">
      <c r="A11" s="16" t="s">
        <v>282</v>
      </c>
      <c r="B11" s="17" t="s">
        <v>13</v>
      </c>
      <c r="C11" s="17" t="s">
        <v>20</v>
      </c>
      <c r="D11" s="17" t="s">
        <v>22</v>
      </c>
      <c r="E11" s="17" t="s">
        <v>16</v>
      </c>
      <c r="F11" s="17" t="s">
        <v>16</v>
      </c>
      <c r="G11" s="18">
        <v>276000</v>
      </c>
      <c r="H11" s="87"/>
      <c r="I11" s="4"/>
      <c r="J11" s="4"/>
      <c r="K11" s="4"/>
      <c r="L11" s="4"/>
    </row>
    <row r="12" spans="1:17" ht="75">
      <c r="A12" s="19" t="s">
        <v>283</v>
      </c>
      <c r="B12" s="17" t="s">
        <v>13</v>
      </c>
      <c r="C12" s="17" t="s">
        <v>20</v>
      </c>
      <c r="D12" s="17" t="s">
        <v>22</v>
      </c>
      <c r="E12" s="17" t="s">
        <v>35</v>
      </c>
      <c r="F12" s="17" t="s">
        <v>16</v>
      </c>
      <c r="G12" s="18">
        <v>276000</v>
      </c>
      <c r="H12" s="87"/>
      <c r="I12" s="4"/>
      <c r="J12" s="4"/>
      <c r="K12" s="4"/>
      <c r="L12" s="4"/>
    </row>
    <row r="13" spans="1:17" ht="30">
      <c r="A13" s="19" t="s">
        <v>284</v>
      </c>
      <c r="B13" s="17" t="s">
        <v>13</v>
      </c>
      <c r="C13" s="17" t="s">
        <v>20</v>
      </c>
      <c r="D13" s="17" t="s">
        <v>22</v>
      </c>
      <c r="E13" s="17" t="s">
        <v>285</v>
      </c>
      <c r="F13" s="17" t="s">
        <v>16</v>
      </c>
      <c r="G13" s="18">
        <v>276000</v>
      </c>
      <c r="H13" s="87"/>
      <c r="I13" s="4"/>
      <c r="J13" s="4"/>
      <c r="K13" s="4"/>
      <c r="L13" s="4"/>
      <c r="N13" s="42"/>
      <c r="Q13" s="42"/>
    </row>
    <row r="14" spans="1:17" ht="63" hidden="1">
      <c r="A14" s="20" t="s">
        <v>25</v>
      </c>
      <c r="B14" s="17" t="s">
        <v>13</v>
      </c>
      <c r="C14" s="17" t="s">
        <v>20</v>
      </c>
      <c r="D14" s="17" t="s">
        <v>22</v>
      </c>
      <c r="E14" s="17" t="s">
        <v>26</v>
      </c>
      <c r="F14" s="17" t="s">
        <v>16</v>
      </c>
      <c r="G14" s="18">
        <v>168000</v>
      </c>
      <c r="H14" s="87"/>
      <c r="I14" s="4"/>
      <c r="J14" s="4"/>
      <c r="K14" s="4"/>
      <c r="L14" s="4"/>
    </row>
    <row r="15" spans="1:17" ht="19.899999999999999" hidden="1" customHeight="1">
      <c r="A15" s="21" t="s">
        <v>27</v>
      </c>
      <c r="B15" s="22" t="s">
        <v>13</v>
      </c>
      <c r="C15" s="22" t="s">
        <v>20</v>
      </c>
      <c r="D15" s="22" t="s">
        <v>22</v>
      </c>
      <c r="E15" s="22" t="s">
        <v>26</v>
      </c>
      <c r="F15" s="22" t="s">
        <v>28</v>
      </c>
      <c r="G15" s="23">
        <v>168000</v>
      </c>
      <c r="H15" s="87"/>
      <c r="I15" s="4"/>
      <c r="J15" s="4"/>
      <c r="K15" s="4"/>
      <c r="L15" s="4"/>
    </row>
    <row r="16" spans="1:17" ht="78.75" hidden="1">
      <c r="A16" s="24" t="s">
        <v>29</v>
      </c>
      <c r="B16" s="25" t="s">
        <v>13</v>
      </c>
      <c r="C16" s="25" t="s">
        <v>30</v>
      </c>
      <c r="D16" s="25" t="s">
        <v>15</v>
      </c>
      <c r="E16" s="25" t="s">
        <v>16</v>
      </c>
      <c r="F16" s="25" t="s">
        <v>16</v>
      </c>
      <c r="G16" s="26">
        <f>G17</f>
        <v>4705454</v>
      </c>
      <c r="H16" s="87"/>
      <c r="I16" s="4"/>
      <c r="J16" s="4"/>
      <c r="K16" s="4"/>
      <c r="L16" s="4"/>
    </row>
    <row r="17" spans="1:12" ht="63" hidden="1">
      <c r="A17" s="20" t="s">
        <v>23</v>
      </c>
      <c r="B17" s="17" t="s">
        <v>13</v>
      </c>
      <c r="C17" s="17" t="s">
        <v>30</v>
      </c>
      <c r="D17" s="17" t="s">
        <v>15</v>
      </c>
      <c r="E17" s="17" t="s">
        <v>16</v>
      </c>
      <c r="F17" s="17" t="s">
        <v>16</v>
      </c>
      <c r="G17" s="27">
        <f>G18</f>
        <v>4705454</v>
      </c>
      <c r="H17" s="87"/>
      <c r="I17" s="4"/>
      <c r="J17" s="4"/>
      <c r="K17" s="4"/>
      <c r="L17" s="4"/>
    </row>
    <row r="18" spans="1:12" ht="63" hidden="1">
      <c r="A18" s="20" t="s">
        <v>31</v>
      </c>
      <c r="B18" s="17" t="s">
        <v>13</v>
      </c>
      <c r="C18" s="17" t="s">
        <v>30</v>
      </c>
      <c r="D18" s="17" t="s">
        <v>15</v>
      </c>
      <c r="E18" s="17" t="s">
        <v>16</v>
      </c>
      <c r="F18" s="17" t="s">
        <v>16</v>
      </c>
      <c r="G18" s="27">
        <f>G19</f>
        <v>4705454</v>
      </c>
      <c r="H18" s="87"/>
      <c r="I18" s="4"/>
      <c r="J18" s="4"/>
      <c r="K18" s="4"/>
      <c r="L18" s="4"/>
    </row>
    <row r="19" spans="1:12">
      <c r="A19" s="28" t="s">
        <v>32</v>
      </c>
      <c r="B19" s="17" t="s">
        <v>13</v>
      </c>
      <c r="C19" s="17" t="s">
        <v>30</v>
      </c>
      <c r="D19" s="17" t="s">
        <v>33</v>
      </c>
      <c r="E19" s="17" t="s">
        <v>16</v>
      </c>
      <c r="F19" s="17" t="s">
        <v>16</v>
      </c>
      <c r="G19" s="9">
        <f>G23+G25+G35+G41+G47+G55+G59</f>
        <v>4705454</v>
      </c>
      <c r="H19" s="87"/>
      <c r="I19" s="4"/>
      <c r="J19" s="4"/>
      <c r="K19" s="4"/>
      <c r="L19" s="4"/>
    </row>
    <row r="20" spans="1:12" ht="108.6" hidden="1" customHeight="1">
      <c r="A20" s="28" t="s">
        <v>46</v>
      </c>
      <c r="B20" s="29" t="s">
        <v>13</v>
      </c>
      <c r="C20" s="29" t="s">
        <v>30</v>
      </c>
      <c r="D20" s="29" t="s">
        <v>33</v>
      </c>
      <c r="E20" s="29" t="s">
        <v>47</v>
      </c>
      <c r="F20" s="29" t="s">
        <v>16</v>
      </c>
      <c r="G20" s="30">
        <v>0</v>
      </c>
      <c r="H20" s="87"/>
      <c r="I20" s="4"/>
      <c r="J20" s="4"/>
      <c r="K20" s="4"/>
      <c r="L20" s="4"/>
    </row>
    <row r="21" spans="1:12" ht="57" hidden="1" customHeight="1">
      <c r="A21" s="20" t="s">
        <v>48</v>
      </c>
      <c r="B21" s="17" t="s">
        <v>13</v>
      </c>
      <c r="C21" s="17" t="s">
        <v>30</v>
      </c>
      <c r="D21" s="17" t="s">
        <v>33</v>
      </c>
      <c r="E21" s="17" t="s">
        <v>49</v>
      </c>
      <c r="F21" s="17" t="s">
        <v>16</v>
      </c>
      <c r="G21" s="18">
        <v>0</v>
      </c>
      <c r="H21" s="87"/>
      <c r="I21" s="4"/>
      <c r="J21" s="4"/>
      <c r="K21" s="4"/>
      <c r="L21" s="4"/>
    </row>
    <row r="22" spans="1:12" ht="31.5" hidden="1">
      <c r="A22" s="20" t="s">
        <v>50</v>
      </c>
      <c r="B22" s="17" t="s">
        <v>235</v>
      </c>
      <c r="C22" s="17" t="s">
        <v>236</v>
      </c>
      <c r="D22" s="17" t="s">
        <v>33</v>
      </c>
      <c r="E22" s="17" t="s">
        <v>51</v>
      </c>
      <c r="F22" s="17" t="s">
        <v>16</v>
      </c>
      <c r="G22" s="31">
        <v>0</v>
      </c>
      <c r="H22" s="87"/>
      <c r="I22" s="4"/>
      <c r="J22" s="4"/>
      <c r="K22" s="4"/>
      <c r="L22" s="4"/>
    </row>
    <row r="23" spans="1:12" ht="31.5">
      <c r="A23" s="20" t="s">
        <v>237</v>
      </c>
      <c r="B23" s="17" t="s">
        <v>13</v>
      </c>
      <c r="C23" s="17" t="s">
        <v>30</v>
      </c>
      <c r="D23" s="17" t="s">
        <v>33</v>
      </c>
      <c r="E23" s="17" t="s">
        <v>35</v>
      </c>
      <c r="F23" s="17" t="s">
        <v>16</v>
      </c>
      <c r="G23" s="31">
        <f>G24</f>
        <v>80000</v>
      </c>
      <c r="H23" s="87"/>
      <c r="I23" s="4"/>
      <c r="J23" s="4"/>
      <c r="K23" s="4"/>
      <c r="L23" s="4"/>
    </row>
    <row r="24" spans="1:12" hidden="1">
      <c r="A24" s="21" t="s">
        <v>56</v>
      </c>
      <c r="B24" s="22" t="s">
        <v>13</v>
      </c>
      <c r="C24" s="22" t="s">
        <v>30</v>
      </c>
      <c r="D24" s="22" t="s">
        <v>33</v>
      </c>
      <c r="E24" s="22" t="s">
        <v>238</v>
      </c>
      <c r="F24" s="22" t="s">
        <v>57</v>
      </c>
      <c r="G24" s="23">
        <v>80000</v>
      </c>
      <c r="H24" s="87"/>
      <c r="I24" s="4"/>
      <c r="J24" s="4"/>
      <c r="K24" s="4"/>
      <c r="L24" s="4"/>
    </row>
    <row r="25" spans="1:12" ht="78.75">
      <c r="A25" s="20" t="s">
        <v>46</v>
      </c>
      <c r="B25" s="22" t="s">
        <v>13</v>
      </c>
      <c r="C25" s="22" t="s">
        <v>30</v>
      </c>
      <c r="D25" s="17" t="s">
        <v>33</v>
      </c>
      <c r="E25" s="17" t="s">
        <v>47</v>
      </c>
      <c r="F25" s="17" t="s">
        <v>16</v>
      </c>
      <c r="G25" s="350">
        <v>1791017</v>
      </c>
      <c r="H25" s="87"/>
      <c r="I25" s="4"/>
      <c r="J25" s="4"/>
      <c r="K25" s="4"/>
      <c r="L25" s="4"/>
    </row>
    <row r="26" spans="1:12" ht="63" hidden="1">
      <c r="A26" s="20" t="s">
        <v>48</v>
      </c>
      <c r="B26" s="17" t="s">
        <v>13</v>
      </c>
      <c r="C26" s="17" t="s">
        <v>30</v>
      </c>
      <c r="D26" s="17" t="s">
        <v>33</v>
      </c>
      <c r="E26" s="17" t="s">
        <v>49</v>
      </c>
      <c r="F26" s="17" t="s">
        <v>16</v>
      </c>
      <c r="G26" s="18">
        <f>G27</f>
        <v>1406017</v>
      </c>
      <c r="H26" s="87"/>
      <c r="I26" s="4"/>
      <c r="J26" s="4"/>
      <c r="K26" s="4"/>
      <c r="L26" s="4"/>
    </row>
    <row r="27" spans="1:12" ht="47.25" hidden="1">
      <c r="A27" s="20" t="s">
        <v>54</v>
      </c>
      <c r="B27" s="17" t="s">
        <v>13</v>
      </c>
      <c r="C27" s="17" t="s">
        <v>30</v>
      </c>
      <c r="D27" s="17" t="s">
        <v>33</v>
      </c>
      <c r="E27" s="17" t="s">
        <v>55</v>
      </c>
      <c r="F27" s="17" t="s">
        <v>16</v>
      </c>
      <c r="G27" s="31">
        <f>G28+G29+G30+G31+G32+G33+G34</f>
        <v>1406017</v>
      </c>
      <c r="H27" s="87"/>
      <c r="I27" s="4"/>
      <c r="J27" s="4"/>
      <c r="K27" s="4"/>
      <c r="L27" s="4"/>
    </row>
    <row r="28" spans="1:12" hidden="1">
      <c r="A28" s="21" t="s">
        <v>52</v>
      </c>
      <c r="B28" s="22" t="s">
        <v>13</v>
      </c>
      <c r="C28" s="22" t="s">
        <v>30</v>
      </c>
      <c r="D28" s="22" t="s">
        <v>33</v>
      </c>
      <c r="E28" s="22" t="s">
        <v>55</v>
      </c>
      <c r="F28" s="22" t="s">
        <v>53</v>
      </c>
      <c r="G28" s="23">
        <v>48480</v>
      </c>
      <c r="H28" s="87"/>
      <c r="I28" s="4"/>
      <c r="J28" s="4"/>
      <c r="K28" s="4"/>
      <c r="L28" s="4"/>
    </row>
    <row r="29" spans="1:12" hidden="1">
      <c r="A29" s="21" t="s">
        <v>56</v>
      </c>
      <c r="B29" s="22" t="s">
        <v>13</v>
      </c>
      <c r="C29" s="22" t="s">
        <v>30</v>
      </c>
      <c r="D29" s="22" t="s">
        <v>33</v>
      </c>
      <c r="E29" s="22" t="s">
        <v>238</v>
      </c>
      <c r="F29" s="22" t="s">
        <v>57</v>
      </c>
      <c r="G29" s="23">
        <v>0</v>
      </c>
      <c r="H29" s="87"/>
      <c r="I29" s="4"/>
      <c r="J29" s="4"/>
      <c r="K29" s="4"/>
      <c r="L29" s="4"/>
    </row>
    <row r="30" spans="1:12" hidden="1">
      <c r="A30" s="21" t="s">
        <v>58</v>
      </c>
      <c r="B30" s="22" t="s">
        <v>13</v>
      </c>
      <c r="C30" s="22" t="s">
        <v>30</v>
      </c>
      <c r="D30" s="22" t="s">
        <v>33</v>
      </c>
      <c r="E30" s="22" t="s">
        <v>239</v>
      </c>
      <c r="F30" s="22" t="s">
        <v>59</v>
      </c>
      <c r="G30" s="23">
        <v>400000</v>
      </c>
      <c r="H30" s="87"/>
      <c r="I30" s="4"/>
      <c r="J30" s="4"/>
      <c r="K30" s="4"/>
      <c r="L30" s="4"/>
    </row>
    <row r="31" spans="1:12" ht="31.5" hidden="1">
      <c r="A31" s="21" t="s">
        <v>60</v>
      </c>
      <c r="B31" s="22" t="s">
        <v>13</v>
      </c>
      <c r="C31" s="22" t="s">
        <v>30</v>
      </c>
      <c r="D31" s="22" t="s">
        <v>33</v>
      </c>
      <c r="E31" s="22" t="s">
        <v>55</v>
      </c>
      <c r="F31" s="22" t="s">
        <v>61</v>
      </c>
      <c r="G31" s="23">
        <v>410000</v>
      </c>
      <c r="H31" s="87"/>
      <c r="I31" s="4"/>
      <c r="J31" s="4"/>
      <c r="K31" s="4"/>
      <c r="L31" s="4"/>
    </row>
    <row r="32" spans="1:12" hidden="1">
      <c r="A32" s="21" t="s">
        <v>62</v>
      </c>
      <c r="B32" s="22" t="s">
        <v>13</v>
      </c>
      <c r="C32" s="22" t="s">
        <v>30</v>
      </c>
      <c r="D32" s="22" t="s">
        <v>33</v>
      </c>
      <c r="E32" s="22" t="s">
        <v>55</v>
      </c>
      <c r="F32" s="22" t="s">
        <v>63</v>
      </c>
      <c r="G32" s="23">
        <v>445600</v>
      </c>
      <c r="H32" s="87"/>
      <c r="I32" s="4"/>
      <c r="J32" s="4"/>
      <c r="K32" s="4"/>
      <c r="L32" s="4"/>
    </row>
    <row r="33" spans="1:12" hidden="1">
      <c r="A33" s="21" t="s">
        <v>64</v>
      </c>
      <c r="B33" s="22" t="s">
        <v>13</v>
      </c>
      <c r="C33" s="22" t="s">
        <v>30</v>
      </c>
      <c r="D33" s="22" t="s">
        <v>33</v>
      </c>
      <c r="E33" s="22" t="s">
        <v>55</v>
      </c>
      <c r="F33" s="22" t="s">
        <v>65</v>
      </c>
      <c r="G33" s="23">
        <v>50687</v>
      </c>
      <c r="H33" s="87"/>
      <c r="I33" s="4"/>
      <c r="J33" s="4"/>
      <c r="K33" s="4"/>
      <c r="L33" s="4"/>
    </row>
    <row r="34" spans="1:12" ht="31.5" hidden="1">
      <c r="A34" s="21" t="s">
        <v>66</v>
      </c>
      <c r="B34" s="22" t="s">
        <v>13</v>
      </c>
      <c r="C34" s="22" t="s">
        <v>30</v>
      </c>
      <c r="D34" s="22" t="s">
        <v>33</v>
      </c>
      <c r="E34" s="22" t="s">
        <v>55</v>
      </c>
      <c r="F34" s="22" t="s">
        <v>67</v>
      </c>
      <c r="G34" s="23">
        <v>51250</v>
      </c>
      <c r="H34" s="87"/>
      <c r="I34" s="4"/>
      <c r="J34" s="4"/>
      <c r="K34" s="4"/>
      <c r="L34" s="4"/>
    </row>
    <row r="35" spans="1:12">
      <c r="A35" s="32" t="s">
        <v>68</v>
      </c>
      <c r="B35" s="22" t="s">
        <v>13</v>
      </c>
      <c r="C35" s="22" t="s">
        <v>30</v>
      </c>
      <c r="D35" s="22" t="s">
        <v>33</v>
      </c>
      <c r="E35" s="22" t="s">
        <v>69</v>
      </c>
      <c r="F35" s="22" t="s">
        <v>16</v>
      </c>
      <c r="G35" s="23">
        <f>G36</f>
        <v>5000</v>
      </c>
      <c r="H35" s="87"/>
      <c r="I35" s="4"/>
      <c r="J35" s="4"/>
      <c r="K35" s="4"/>
      <c r="L35" s="4"/>
    </row>
    <row r="36" spans="1:12" hidden="1">
      <c r="A36" s="33" t="s">
        <v>70</v>
      </c>
      <c r="B36" s="17" t="s">
        <v>13</v>
      </c>
      <c r="C36" s="17" t="s">
        <v>30</v>
      </c>
      <c r="D36" s="17" t="s">
        <v>33</v>
      </c>
      <c r="E36" s="17" t="s">
        <v>71</v>
      </c>
      <c r="F36" s="17" t="s">
        <v>16</v>
      </c>
      <c r="G36" s="18">
        <f>G37+G39</f>
        <v>5000</v>
      </c>
      <c r="H36" s="87"/>
      <c r="I36" s="4"/>
      <c r="J36" s="4"/>
      <c r="K36" s="4"/>
      <c r="L36" s="4"/>
    </row>
    <row r="37" spans="1:12" hidden="1">
      <c r="A37" s="20" t="s">
        <v>72</v>
      </c>
      <c r="B37" s="17" t="s">
        <v>13</v>
      </c>
      <c r="C37" s="17" t="s">
        <v>30</v>
      </c>
      <c r="D37" s="17" t="s">
        <v>33</v>
      </c>
      <c r="E37" s="17" t="s">
        <v>73</v>
      </c>
      <c r="F37" s="17" t="s">
        <v>16</v>
      </c>
      <c r="G37" s="31">
        <v>0</v>
      </c>
      <c r="H37" s="87"/>
      <c r="I37" s="4"/>
      <c r="J37" s="4"/>
      <c r="K37" s="4"/>
      <c r="L37" s="4"/>
    </row>
    <row r="38" spans="1:12" hidden="1">
      <c r="A38" s="21" t="s">
        <v>27</v>
      </c>
      <c r="B38" s="22" t="s">
        <v>13</v>
      </c>
      <c r="C38" s="22" t="s">
        <v>30</v>
      </c>
      <c r="D38" s="22" t="s">
        <v>33</v>
      </c>
      <c r="E38" s="22" t="s">
        <v>73</v>
      </c>
      <c r="F38" s="22" t="s">
        <v>74</v>
      </c>
      <c r="G38" s="23">
        <v>0</v>
      </c>
      <c r="H38" s="87"/>
      <c r="I38" s="4"/>
      <c r="J38" s="4"/>
      <c r="K38" s="4"/>
      <c r="L38" s="4"/>
    </row>
    <row r="39" spans="1:12" hidden="1">
      <c r="A39" s="20" t="s">
        <v>75</v>
      </c>
      <c r="B39" s="17" t="s">
        <v>13</v>
      </c>
      <c r="C39" s="17" t="s">
        <v>30</v>
      </c>
      <c r="D39" s="17" t="s">
        <v>33</v>
      </c>
      <c r="E39" s="17" t="s">
        <v>76</v>
      </c>
      <c r="F39" s="17" t="s">
        <v>16</v>
      </c>
      <c r="G39" s="31">
        <f>G40</f>
        <v>5000</v>
      </c>
      <c r="H39" s="87"/>
      <c r="I39" s="4"/>
      <c r="J39" s="4"/>
      <c r="K39" s="4"/>
      <c r="L39" s="4"/>
    </row>
    <row r="40" spans="1:12" hidden="1">
      <c r="A40" s="21" t="s">
        <v>27</v>
      </c>
      <c r="B40" s="22" t="s">
        <v>13</v>
      </c>
      <c r="C40" s="22" t="s">
        <v>30</v>
      </c>
      <c r="D40" s="22" t="s">
        <v>33</v>
      </c>
      <c r="E40" s="22" t="s">
        <v>76</v>
      </c>
      <c r="F40" s="22" t="s">
        <v>77</v>
      </c>
      <c r="G40" s="23">
        <v>5000</v>
      </c>
      <c r="H40" s="87"/>
      <c r="I40" s="4"/>
      <c r="J40" s="4"/>
      <c r="K40" s="4"/>
      <c r="L40" s="4"/>
    </row>
    <row r="41" spans="1:12" ht="78.75">
      <c r="A41" s="21" t="s">
        <v>34</v>
      </c>
      <c r="B41" s="22" t="s">
        <v>13</v>
      </c>
      <c r="C41" s="22" t="s">
        <v>30</v>
      </c>
      <c r="D41" s="22" t="s">
        <v>240</v>
      </c>
      <c r="E41" s="22" t="s">
        <v>37</v>
      </c>
      <c r="F41" s="34">
        <v>0</v>
      </c>
      <c r="G41" s="372">
        <f>G42</f>
        <v>789982</v>
      </c>
      <c r="H41" s="88"/>
      <c r="I41" s="4"/>
      <c r="J41" s="4"/>
      <c r="K41" s="4"/>
      <c r="L41" s="4"/>
    </row>
    <row r="42" spans="1:12" ht="31.5" hidden="1">
      <c r="A42" s="20" t="s">
        <v>36</v>
      </c>
      <c r="B42" s="17" t="s">
        <v>13</v>
      </c>
      <c r="C42" s="17" t="s">
        <v>30</v>
      </c>
      <c r="D42" s="17" t="s">
        <v>240</v>
      </c>
      <c r="E42" s="17" t="s">
        <v>37</v>
      </c>
      <c r="F42" s="27">
        <v>0</v>
      </c>
      <c r="G42" s="31">
        <f>G43+G45</f>
        <v>789982</v>
      </c>
      <c r="H42" s="87"/>
      <c r="I42" s="4"/>
      <c r="J42" s="4"/>
      <c r="K42" s="4"/>
      <c r="L42" s="4"/>
    </row>
    <row r="43" spans="1:12" ht="31.5" hidden="1">
      <c r="A43" s="20" t="s">
        <v>38</v>
      </c>
      <c r="B43" s="17" t="s">
        <v>13</v>
      </c>
      <c r="C43" s="17" t="s">
        <v>30</v>
      </c>
      <c r="D43" s="17" t="s">
        <v>240</v>
      </c>
      <c r="E43" s="17" t="s">
        <v>39</v>
      </c>
      <c r="F43" s="17" t="s">
        <v>16</v>
      </c>
      <c r="G43" s="31">
        <v>606745</v>
      </c>
      <c r="H43" s="87"/>
      <c r="I43" s="4"/>
      <c r="J43" s="4"/>
      <c r="K43" s="4"/>
      <c r="L43" s="4"/>
    </row>
    <row r="44" spans="1:12" hidden="1">
      <c r="A44" s="21" t="s">
        <v>40</v>
      </c>
      <c r="B44" s="22" t="s">
        <v>13</v>
      </c>
      <c r="C44" s="22" t="s">
        <v>30</v>
      </c>
      <c r="D44" s="22" t="s">
        <v>240</v>
      </c>
      <c r="E44" s="22" t="s">
        <v>39</v>
      </c>
      <c r="F44" s="22" t="s">
        <v>41</v>
      </c>
      <c r="G44" s="23">
        <v>606745</v>
      </c>
      <c r="H44" s="87"/>
      <c r="I44" s="4"/>
      <c r="J44" s="4"/>
      <c r="K44" s="4"/>
      <c r="L44" s="4"/>
    </row>
    <row r="45" spans="1:12" ht="63" hidden="1">
      <c r="A45" s="20" t="s">
        <v>42</v>
      </c>
      <c r="B45" s="17" t="s">
        <v>13</v>
      </c>
      <c r="C45" s="17" t="s">
        <v>30</v>
      </c>
      <c r="D45" s="17" t="s">
        <v>240</v>
      </c>
      <c r="E45" s="17" t="s">
        <v>43</v>
      </c>
      <c r="F45" s="17" t="s">
        <v>16</v>
      </c>
      <c r="G45" s="31">
        <v>183237</v>
      </c>
      <c r="H45" s="87"/>
      <c r="I45" s="4"/>
      <c r="J45" s="4"/>
      <c r="K45" s="4"/>
      <c r="L45" s="4"/>
    </row>
    <row r="46" spans="1:12" ht="31.5" hidden="1">
      <c r="A46" s="21" t="s">
        <v>44</v>
      </c>
      <c r="B46" s="22" t="s">
        <v>13</v>
      </c>
      <c r="C46" s="22" t="s">
        <v>30</v>
      </c>
      <c r="D46" s="22" t="s">
        <v>240</v>
      </c>
      <c r="E46" s="22" t="s">
        <v>43</v>
      </c>
      <c r="F46" s="22" t="s">
        <v>45</v>
      </c>
      <c r="G46" s="23">
        <v>183237</v>
      </c>
      <c r="H46" s="87"/>
      <c r="I46" s="4"/>
      <c r="J46" s="4"/>
      <c r="K46" s="4"/>
      <c r="L46" s="4"/>
    </row>
    <row r="47" spans="1:12" ht="78.75">
      <c r="A47" s="21" t="s">
        <v>34</v>
      </c>
      <c r="B47" s="22" t="s">
        <v>13</v>
      </c>
      <c r="C47" s="22" t="s">
        <v>30</v>
      </c>
      <c r="D47" s="22" t="s">
        <v>241</v>
      </c>
      <c r="E47" s="22" t="s">
        <v>37</v>
      </c>
      <c r="F47" s="34">
        <v>0</v>
      </c>
      <c r="G47" s="372">
        <f>G48</f>
        <v>1487853</v>
      </c>
      <c r="H47" s="87"/>
      <c r="I47" s="4"/>
      <c r="J47" s="4"/>
      <c r="K47" s="4"/>
      <c r="L47" s="4"/>
    </row>
    <row r="48" spans="1:12" hidden="1">
      <c r="A48" s="20" t="s">
        <v>242</v>
      </c>
      <c r="B48" s="17" t="s">
        <v>13</v>
      </c>
      <c r="C48" s="17" t="s">
        <v>30</v>
      </c>
      <c r="D48" s="17" t="s">
        <v>241</v>
      </c>
      <c r="E48" s="17" t="s">
        <v>37</v>
      </c>
      <c r="F48" s="27">
        <v>0</v>
      </c>
      <c r="G48" s="31">
        <f>G49+G51</f>
        <v>1487853</v>
      </c>
      <c r="H48" s="87"/>
      <c r="I48" s="4"/>
      <c r="J48" s="4"/>
      <c r="K48" s="4"/>
      <c r="L48" s="4"/>
    </row>
    <row r="49" spans="1:12" hidden="1">
      <c r="A49" s="20" t="s">
        <v>243</v>
      </c>
      <c r="B49" s="17" t="s">
        <v>13</v>
      </c>
      <c r="C49" s="17" t="s">
        <v>30</v>
      </c>
      <c r="D49" s="17" t="s">
        <v>241</v>
      </c>
      <c r="E49" s="17" t="s">
        <v>39</v>
      </c>
      <c r="F49" s="17" t="s">
        <v>16</v>
      </c>
      <c r="G49" s="31">
        <f>G50</f>
        <v>1142744</v>
      </c>
      <c r="H49" s="87"/>
      <c r="I49" s="4"/>
      <c r="J49" s="4"/>
      <c r="K49" s="4"/>
      <c r="L49" s="4"/>
    </row>
    <row r="50" spans="1:12" hidden="1">
      <c r="A50" s="21" t="s">
        <v>40</v>
      </c>
      <c r="B50" s="22" t="s">
        <v>13</v>
      </c>
      <c r="C50" s="22" t="s">
        <v>30</v>
      </c>
      <c r="D50" s="22" t="s">
        <v>241</v>
      </c>
      <c r="E50" s="22" t="s">
        <v>39</v>
      </c>
      <c r="F50" s="22" t="s">
        <v>41</v>
      </c>
      <c r="G50" s="23">
        <v>1142744</v>
      </c>
      <c r="H50" s="87"/>
      <c r="I50" s="4"/>
      <c r="J50" s="4"/>
      <c r="K50" s="4"/>
      <c r="L50" s="4"/>
    </row>
    <row r="51" spans="1:12" ht="63" hidden="1">
      <c r="A51" s="20" t="s">
        <v>42</v>
      </c>
      <c r="B51" s="17" t="s">
        <v>13</v>
      </c>
      <c r="C51" s="17" t="s">
        <v>30</v>
      </c>
      <c r="D51" s="17" t="s">
        <v>241</v>
      </c>
      <c r="E51" s="17" t="s">
        <v>43</v>
      </c>
      <c r="F51" s="17" t="s">
        <v>16</v>
      </c>
      <c r="G51" s="31">
        <v>345109</v>
      </c>
      <c r="H51" s="87"/>
      <c r="I51" s="4"/>
      <c r="J51" s="4"/>
      <c r="K51" s="4"/>
      <c r="L51" s="4"/>
    </row>
    <row r="52" spans="1:12" ht="31.5" hidden="1">
      <c r="A52" s="21" t="s">
        <v>44</v>
      </c>
      <c r="B52" s="22" t="s">
        <v>13</v>
      </c>
      <c r="C52" s="22" t="s">
        <v>30</v>
      </c>
      <c r="D52" s="22" t="s">
        <v>241</v>
      </c>
      <c r="E52" s="22" t="s">
        <v>43</v>
      </c>
      <c r="F52" s="22" t="s">
        <v>45</v>
      </c>
      <c r="G52" s="23">
        <v>345109</v>
      </c>
      <c r="H52" s="87"/>
      <c r="I52" s="4"/>
      <c r="J52" s="4"/>
      <c r="K52" s="4"/>
      <c r="L52" s="4"/>
    </row>
    <row r="53" spans="1:12" ht="94.5" hidden="1">
      <c r="A53" s="28" t="s">
        <v>34</v>
      </c>
      <c r="B53" s="29" t="s">
        <v>13</v>
      </c>
      <c r="C53" s="29" t="s">
        <v>30</v>
      </c>
      <c r="D53" s="29" t="s">
        <v>79</v>
      </c>
      <c r="E53" s="29" t="s">
        <v>35</v>
      </c>
      <c r="F53" s="36">
        <v>0</v>
      </c>
      <c r="G53" s="37">
        <f>G59</f>
        <v>526602</v>
      </c>
      <c r="H53" s="87"/>
      <c r="I53" s="4"/>
      <c r="J53" s="4"/>
      <c r="K53" s="4"/>
      <c r="L53" s="4"/>
    </row>
    <row r="54" spans="1:12" ht="57.75" hidden="1" outlineLevel="1">
      <c r="A54" s="13" t="s">
        <v>231</v>
      </c>
      <c r="B54" s="38" t="s">
        <v>13</v>
      </c>
      <c r="C54" s="38" t="s">
        <v>173</v>
      </c>
      <c r="D54" s="38" t="s">
        <v>15</v>
      </c>
      <c r="E54" s="38" t="s">
        <v>16</v>
      </c>
      <c r="F54" s="38" t="s">
        <v>16</v>
      </c>
      <c r="G54" s="9">
        <v>0</v>
      </c>
      <c r="H54" s="87"/>
      <c r="I54" s="4"/>
      <c r="J54" s="4"/>
      <c r="K54" s="4"/>
      <c r="L54" s="4"/>
    </row>
    <row r="55" spans="1:12" ht="31.5" collapsed="1">
      <c r="A55" s="7" t="s">
        <v>175</v>
      </c>
      <c r="B55" s="8" t="s">
        <v>13</v>
      </c>
      <c r="C55" s="8" t="s">
        <v>173</v>
      </c>
      <c r="D55" s="8" t="s">
        <v>85</v>
      </c>
      <c r="E55" s="8" t="s">
        <v>16</v>
      </c>
      <c r="F55" s="8" t="s">
        <v>16</v>
      </c>
      <c r="G55" s="39">
        <v>25000</v>
      </c>
      <c r="H55" s="87"/>
      <c r="I55" s="4"/>
      <c r="J55" s="4"/>
      <c r="K55" s="4"/>
      <c r="L55" s="4"/>
    </row>
    <row r="56" spans="1:12" ht="31.5">
      <c r="A56" s="33" t="s">
        <v>99</v>
      </c>
      <c r="B56" s="17" t="s">
        <v>13</v>
      </c>
      <c r="C56" s="17" t="s">
        <v>173</v>
      </c>
      <c r="D56" s="17" t="s">
        <v>85</v>
      </c>
      <c r="E56" s="17" t="s">
        <v>47</v>
      </c>
      <c r="F56" s="17" t="s">
        <v>16</v>
      </c>
      <c r="G56" s="27">
        <f>G57</f>
        <v>25000</v>
      </c>
      <c r="H56" s="87"/>
      <c r="I56" s="4"/>
      <c r="J56" s="4"/>
      <c r="K56" s="4"/>
      <c r="L56" s="4"/>
    </row>
    <row r="57" spans="1:12" ht="47.25">
      <c r="A57" s="33" t="s">
        <v>100</v>
      </c>
      <c r="B57" s="17" t="s">
        <v>13</v>
      </c>
      <c r="C57" s="17" t="s">
        <v>173</v>
      </c>
      <c r="D57" s="17" t="s">
        <v>85</v>
      </c>
      <c r="E57" s="17" t="s">
        <v>49</v>
      </c>
      <c r="F57" s="17" t="s">
        <v>16</v>
      </c>
      <c r="G57" s="27">
        <v>25000</v>
      </c>
      <c r="H57" s="87"/>
      <c r="I57" s="4"/>
      <c r="J57" s="4"/>
      <c r="K57" s="4"/>
      <c r="L57" s="4"/>
    </row>
    <row r="58" spans="1:12">
      <c r="A58" s="28"/>
      <c r="B58" s="29"/>
      <c r="C58" s="29"/>
      <c r="D58" s="29"/>
      <c r="E58" s="29"/>
      <c r="F58" s="36"/>
      <c r="G58" s="37"/>
      <c r="H58" s="87"/>
      <c r="I58" s="4"/>
      <c r="J58" s="4"/>
      <c r="K58" s="4"/>
      <c r="L58" s="4"/>
    </row>
    <row r="59" spans="1:12" ht="31.5">
      <c r="A59" s="40" t="s">
        <v>36</v>
      </c>
      <c r="B59" s="17" t="s">
        <v>13</v>
      </c>
      <c r="C59" s="17" t="s">
        <v>30</v>
      </c>
      <c r="D59" s="22" t="s">
        <v>79</v>
      </c>
      <c r="E59" s="17" t="s">
        <v>37</v>
      </c>
      <c r="F59" s="27">
        <v>0</v>
      </c>
      <c r="G59" s="39">
        <f>G60+G62</f>
        <v>526602</v>
      </c>
      <c r="H59" s="87"/>
      <c r="I59" s="4"/>
      <c r="J59" s="4"/>
      <c r="K59" s="4"/>
      <c r="L59" s="4"/>
    </row>
    <row r="60" spans="1:12" hidden="1">
      <c r="A60" s="20" t="s">
        <v>243</v>
      </c>
      <c r="B60" s="17" t="s">
        <v>13</v>
      </c>
      <c r="C60" s="17" t="s">
        <v>30</v>
      </c>
      <c r="D60" s="22" t="s">
        <v>79</v>
      </c>
      <c r="E60" s="17" t="s">
        <v>39</v>
      </c>
      <c r="F60" s="17" t="s">
        <v>16</v>
      </c>
      <c r="G60" s="31">
        <f>G61</f>
        <v>404456</v>
      </c>
      <c r="H60" s="87"/>
      <c r="I60" s="4"/>
      <c r="J60" s="4"/>
      <c r="K60" s="4"/>
      <c r="L60" s="4"/>
    </row>
    <row r="61" spans="1:12" hidden="1">
      <c r="A61" s="21" t="s">
        <v>40</v>
      </c>
      <c r="B61" s="22" t="s">
        <v>13</v>
      </c>
      <c r="C61" s="22" t="s">
        <v>30</v>
      </c>
      <c r="D61" s="22" t="s">
        <v>79</v>
      </c>
      <c r="E61" s="22" t="s">
        <v>39</v>
      </c>
      <c r="F61" s="22" t="s">
        <v>41</v>
      </c>
      <c r="G61" s="23">
        <v>404456</v>
      </c>
      <c r="H61" s="87"/>
      <c r="I61" s="4"/>
      <c r="J61" s="4"/>
      <c r="K61" s="4"/>
      <c r="L61" s="4"/>
    </row>
    <row r="62" spans="1:12" ht="63" hidden="1">
      <c r="A62" s="20" t="s">
        <v>42</v>
      </c>
      <c r="B62" s="17" t="s">
        <v>13</v>
      </c>
      <c r="C62" s="17" t="s">
        <v>30</v>
      </c>
      <c r="D62" s="22" t="s">
        <v>79</v>
      </c>
      <c r="E62" s="17" t="s">
        <v>43</v>
      </c>
      <c r="F62" s="17" t="s">
        <v>16</v>
      </c>
      <c r="G62" s="31">
        <v>122146</v>
      </c>
      <c r="H62" s="87"/>
      <c r="I62" s="4"/>
      <c r="J62" s="4"/>
      <c r="K62" s="4"/>
      <c r="L62" s="4"/>
    </row>
    <row r="63" spans="1:12" ht="19.149999999999999" hidden="1" customHeight="1">
      <c r="A63" s="21" t="s">
        <v>44</v>
      </c>
      <c r="B63" s="22" t="s">
        <v>13</v>
      </c>
      <c r="C63" s="22" t="s">
        <v>30</v>
      </c>
      <c r="D63" s="22" t="s">
        <v>79</v>
      </c>
      <c r="E63" s="22" t="s">
        <v>43</v>
      </c>
      <c r="F63" s="22" t="s">
        <v>45</v>
      </c>
      <c r="G63" s="23">
        <v>122146</v>
      </c>
      <c r="H63" s="87"/>
      <c r="I63" s="4"/>
      <c r="J63" s="4"/>
      <c r="K63" s="4"/>
      <c r="L63" s="4"/>
    </row>
    <row r="64" spans="1:12" ht="23.45" hidden="1" customHeight="1">
      <c r="A64" s="41" t="s">
        <v>87</v>
      </c>
      <c r="B64" s="14" t="s">
        <v>13</v>
      </c>
      <c r="C64" s="14" t="s">
        <v>88</v>
      </c>
      <c r="D64" s="14" t="s">
        <v>15</v>
      </c>
      <c r="E64" s="14" t="s">
        <v>16</v>
      </c>
      <c r="F64" s="14" t="s">
        <v>16</v>
      </c>
      <c r="G64" s="9">
        <f>G65</f>
        <v>20000</v>
      </c>
      <c r="H64" s="87"/>
      <c r="I64" s="4"/>
      <c r="J64" s="4"/>
      <c r="K64" s="4"/>
      <c r="L64" s="4"/>
    </row>
    <row r="65" spans="1:12" ht="63" hidden="1">
      <c r="A65" s="20" t="s">
        <v>23</v>
      </c>
      <c r="B65" s="17" t="s">
        <v>13</v>
      </c>
      <c r="C65" s="17" t="s">
        <v>88</v>
      </c>
      <c r="D65" s="17" t="s">
        <v>15</v>
      </c>
      <c r="E65" s="17" t="s">
        <v>16</v>
      </c>
      <c r="F65" s="17" t="s">
        <v>16</v>
      </c>
      <c r="G65" s="31">
        <v>20000</v>
      </c>
      <c r="H65" s="87"/>
      <c r="I65" s="4"/>
      <c r="J65" s="4"/>
      <c r="K65" s="4"/>
      <c r="L65" s="4"/>
    </row>
    <row r="66" spans="1:12" ht="63" hidden="1">
      <c r="A66" s="20" t="s">
        <v>89</v>
      </c>
      <c r="B66" s="17" t="s">
        <v>13</v>
      </c>
      <c r="C66" s="17" t="s">
        <v>88</v>
      </c>
      <c r="D66" s="17" t="s">
        <v>15</v>
      </c>
      <c r="E66" s="17" t="s">
        <v>16</v>
      </c>
      <c r="F66" s="17" t="s">
        <v>16</v>
      </c>
      <c r="G66" s="31">
        <v>20000</v>
      </c>
      <c r="H66" s="87"/>
      <c r="I66" s="4"/>
      <c r="J66" s="4"/>
      <c r="K66" s="4"/>
      <c r="L66" s="4"/>
    </row>
    <row r="67" spans="1:12" ht="31.5">
      <c r="A67" s="7" t="s">
        <v>90</v>
      </c>
      <c r="B67" s="8" t="s">
        <v>13</v>
      </c>
      <c r="C67" s="8" t="s">
        <v>88</v>
      </c>
      <c r="D67" s="8" t="s">
        <v>91</v>
      </c>
      <c r="E67" s="8" t="s">
        <v>69</v>
      </c>
      <c r="F67" s="8" t="s">
        <v>16</v>
      </c>
      <c r="G67" s="39">
        <v>20000</v>
      </c>
      <c r="H67" s="87"/>
      <c r="I67" s="4"/>
      <c r="J67" s="4"/>
      <c r="K67" s="4"/>
      <c r="L67" s="4"/>
    </row>
    <row r="68" spans="1:12">
      <c r="A68" s="20" t="s">
        <v>92</v>
      </c>
      <c r="B68" s="17" t="s">
        <v>13</v>
      </c>
      <c r="C68" s="17" t="s">
        <v>88</v>
      </c>
      <c r="D68" s="17" t="s">
        <v>91</v>
      </c>
      <c r="E68" s="17" t="s">
        <v>93</v>
      </c>
      <c r="F68" s="17" t="s">
        <v>16</v>
      </c>
      <c r="G68" s="31">
        <v>20000</v>
      </c>
      <c r="H68" s="87"/>
      <c r="I68" s="4"/>
      <c r="J68" s="4"/>
      <c r="K68" s="4"/>
      <c r="L68" s="4"/>
    </row>
    <row r="69" spans="1:12" s="2" customFormat="1" hidden="1">
      <c r="A69" s="21" t="s">
        <v>86</v>
      </c>
      <c r="B69" s="22" t="s">
        <v>13</v>
      </c>
      <c r="C69" s="22" t="s">
        <v>88</v>
      </c>
      <c r="D69" s="22" t="s">
        <v>91</v>
      </c>
      <c r="E69" s="22" t="s">
        <v>93</v>
      </c>
      <c r="F69" s="22" t="s">
        <v>28</v>
      </c>
      <c r="G69" s="35">
        <v>20000</v>
      </c>
      <c r="H69" s="89"/>
      <c r="I69" s="66"/>
      <c r="J69" s="66"/>
      <c r="K69" s="66"/>
      <c r="L69" s="66"/>
    </row>
    <row r="70" spans="1:12">
      <c r="A70" s="7" t="s">
        <v>94</v>
      </c>
      <c r="B70" s="8" t="s">
        <v>13</v>
      </c>
      <c r="C70" s="8" t="s">
        <v>95</v>
      </c>
      <c r="D70" s="8" t="s">
        <v>15</v>
      </c>
      <c r="E70" s="8" t="s">
        <v>16</v>
      </c>
      <c r="F70" s="8" t="s">
        <v>16</v>
      </c>
      <c r="G70" s="9">
        <v>721504.06</v>
      </c>
      <c r="H70" s="87"/>
      <c r="I70" s="4"/>
      <c r="J70" s="4"/>
      <c r="K70" s="4"/>
      <c r="L70" s="4"/>
    </row>
    <row r="71" spans="1:12" ht="63" hidden="1">
      <c r="A71" s="7" t="s">
        <v>96</v>
      </c>
      <c r="B71" s="17" t="s">
        <v>13</v>
      </c>
      <c r="C71" s="17" t="s">
        <v>95</v>
      </c>
      <c r="D71" s="17" t="s">
        <v>15</v>
      </c>
      <c r="E71" s="17" t="s">
        <v>16</v>
      </c>
      <c r="F71" s="17" t="s">
        <v>16</v>
      </c>
      <c r="G71" s="31">
        <f t="shared" ref="G71:G74" si="0">G72</f>
        <v>721504.06</v>
      </c>
      <c r="H71" s="87"/>
      <c r="I71" s="4"/>
      <c r="J71" s="4"/>
      <c r="K71" s="4"/>
      <c r="L71" s="4"/>
    </row>
    <row r="72" spans="1:12" ht="63" hidden="1">
      <c r="A72" s="7" t="s">
        <v>31</v>
      </c>
      <c r="B72" s="17" t="s">
        <v>13</v>
      </c>
      <c r="C72" s="17" t="s">
        <v>95</v>
      </c>
      <c r="D72" s="17" t="s">
        <v>15</v>
      </c>
      <c r="E72" s="17" t="s">
        <v>16</v>
      </c>
      <c r="F72" s="17" t="s">
        <v>16</v>
      </c>
      <c r="G72" s="31">
        <f t="shared" si="0"/>
        <v>721504.06</v>
      </c>
      <c r="H72" s="87"/>
      <c r="I72" s="4"/>
      <c r="J72" s="4"/>
      <c r="K72" s="4"/>
      <c r="L72" s="4"/>
    </row>
    <row r="73" spans="1:12" ht="47.25" hidden="1">
      <c r="A73" s="7" t="s">
        <v>97</v>
      </c>
      <c r="B73" s="8" t="s">
        <v>13</v>
      </c>
      <c r="C73" s="8" t="s">
        <v>95</v>
      </c>
      <c r="D73" s="8" t="s">
        <v>98</v>
      </c>
      <c r="E73" s="8" t="s">
        <v>16</v>
      </c>
      <c r="F73" s="8" t="s">
        <v>16</v>
      </c>
      <c r="G73" s="39">
        <f t="shared" si="0"/>
        <v>721504.06</v>
      </c>
      <c r="H73" s="87"/>
      <c r="I73" s="4"/>
      <c r="J73" s="4"/>
      <c r="K73" s="4"/>
      <c r="L73" s="4"/>
    </row>
    <row r="74" spans="1:12" ht="31.5">
      <c r="A74" s="43" t="s">
        <v>99</v>
      </c>
      <c r="B74" s="17" t="s">
        <v>13</v>
      </c>
      <c r="C74" s="17" t="s">
        <v>95</v>
      </c>
      <c r="D74" s="17" t="s">
        <v>98</v>
      </c>
      <c r="E74" s="17" t="s">
        <v>47</v>
      </c>
      <c r="F74" s="17" t="s">
        <v>16</v>
      </c>
      <c r="G74" s="44">
        <f t="shared" si="0"/>
        <v>721504.06</v>
      </c>
      <c r="H74" s="87"/>
      <c r="I74" s="4"/>
      <c r="J74" s="4"/>
      <c r="K74" s="4"/>
      <c r="L74" s="4"/>
    </row>
    <row r="75" spans="1:12" ht="47.25">
      <c r="A75" s="43" t="s">
        <v>100</v>
      </c>
      <c r="B75" s="17" t="s">
        <v>13</v>
      </c>
      <c r="C75" s="17" t="s">
        <v>95</v>
      </c>
      <c r="D75" s="17" t="s">
        <v>98</v>
      </c>
      <c r="E75" s="17" t="s">
        <v>49</v>
      </c>
      <c r="F75" s="17" t="s">
        <v>16</v>
      </c>
      <c r="G75" s="44">
        <v>721504.06</v>
      </c>
      <c r="H75" s="87"/>
      <c r="I75" s="4"/>
      <c r="J75" s="4"/>
      <c r="K75" s="4"/>
      <c r="L75" s="4"/>
    </row>
    <row r="76" spans="1:12" ht="28.15" hidden="1" customHeight="1">
      <c r="A76" s="20" t="s">
        <v>54</v>
      </c>
      <c r="B76" s="17" t="s">
        <v>13</v>
      </c>
      <c r="C76" s="17" t="s">
        <v>95</v>
      </c>
      <c r="D76" s="17" t="s">
        <v>98</v>
      </c>
      <c r="E76" s="17" t="s">
        <v>55</v>
      </c>
      <c r="F76" s="17" t="s">
        <v>16</v>
      </c>
      <c r="G76" s="31">
        <f>SUM(G77:G80)</f>
        <v>730000</v>
      </c>
      <c r="H76" s="87"/>
      <c r="I76" s="4"/>
      <c r="J76" s="4"/>
      <c r="K76" s="4"/>
      <c r="L76" s="4"/>
    </row>
    <row r="77" spans="1:12" s="2" customFormat="1" hidden="1">
      <c r="A77" s="21" t="s">
        <v>101</v>
      </c>
      <c r="B77" s="22" t="s">
        <v>13</v>
      </c>
      <c r="C77" s="22" t="s">
        <v>95</v>
      </c>
      <c r="D77" s="22" t="s">
        <v>98</v>
      </c>
      <c r="E77" s="22" t="s">
        <v>55</v>
      </c>
      <c r="F77" s="22" t="s">
        <v>57</v>
      </c>
      <c r="G77" s="23">
        <v>25000</v>
      </c>
      <c r="H77" s="89"/>
      <c r="I77" s="66"/>
      <c r="J77" s="66"/>
      <c r="K77" s="66"/>
      <c r="L77" s="66"/>
    </row>
    <row r="78" spans="1:12" s="2" customFormat="1" ht="31.5" hidden="1">
      <c r="A78" s="21" t="s">
        <v>60</v>
      </c>
      <c r="B78" s="22" t="s">
        <v>13</v>
      </c>
      <c r="C78" s="22" t="s">
        <v>95</v>
      </c>
      <c r="D78" s="22" t="s">
        <v>98</v>
      </c>
      <c r="E78" s="22" t="s">
        <v>55</v>
      </c>
      <c r="F78" s="22" t="s">
        <v>61</v>
      </c>
      <c r="G78" s="23">
        <v>350000</v>
      </c>
      <c r="H78" s="89"/>
      <c r="I78" s="66"/>
      <c r="J78" s="66"/>
      <c r="K78" s="66"/>
      <c r="L78" s="66"/>
    </row>
    <row r="79" spans="1:12" s="2" customFormat="1" hidden="1">
      <c r="A79" s="21" t="s">
        <v>62</v>
      </c>
      <c r="B79" s="22" t="s">
        <v>13</v>
      </c>
      <c r="C79" s="22" t="s">
        <v>95</v>
      </c>
      <c r="D79" s="22" t="s">
        <v>98</v>
      </c>
      <c r="E79" s="22" t="s">
        <v>55</v>
      </c>
      <c r="F79" s="22" t="s">
        <v>63</v>
      </c>
      <c r="G79" s="23">
        <v>350000</v>
      </c>
      <c r="H79" s="89"/>
      <c r="I79" s="66"/>
      <c r="J79" s="66"/>
      <c r="K79" s="66"/>
      <c r="L79" s="66"/>
    </row>
    <row r="80" spans="1:12" s="2" customFormat="1" hidden="1">
      <c r="A80" s="21" t="s">
        <v>62</v>
      </c>
      <c r="B80" s="22" t="s">
        <v>13</v>
      </c>
      <c r="C80" s="22" t="s">
        <v>95</v>
      </c>
      <c r="D80" s="22" t="s">
        <v>98</v>
      </c>
      <c r="E80" s="22" t="s">
        <v>55</v>
      </c>
      <c r="F80" s="22" t="s">
        <v>28</v>
      </c>
      <c r="G80" s="23">
        <v>5000</v>
      </c>
      <c r="H80" s="89"/>
      <c r="I80" s="66"/>
      <c r="J80" s="66"/>
      <c r="K80" s="66"/>
      <c r="L80" s="66"/>
    </row>
    <row r="81" spans="1:12" s="3" customFormat="1" ht="23.45" hidden="1" customHeight="1">
      <c r="A81" s="47" t="s">
        <v>104</v>
      </c>
      <c r="B81" s="48" t="s">
        <v>13</v>
      </c>
      <c r="C81" s="48" t="s">
        <v>105</v>
      </c>
      <c r="D81" s="48"/>
      <c r="E81" s="48"/>
      <c r="F81" s="48"/>
      <c r="G81" s="57">
        <v>0</v>
      </c>
      <c r="H81" s="87"/>
      <c r="I81" s="4"/>
    </row>
    <row r="82" spans="1:12" s="3" customFormat="1" ht="31.5" hidden="1">
      <c r="A82" s="47" t="s">
        <v>106</v>
      </c>
      <c r="B82" s="48" t="s">
        <v>13</v>
      </c>
      <c r="C82" s="48" t="s">
        <v>107</v>
      </c>
      <c r="D82" s="48" t="s">
        <v>15</v>
      </c>
      <c r="E82" s="48" t="s">
        <v>16</v>
      </c>
      <c r="F82" s="48" t="s">
        <v>16</v>
      </c>
      <c r="G82" s="9">
        <v>0</v>
      </c>
      <c r="H82" s="87"/>
      <c r="I82" s="4"/>
    </row>
    <row r="83" spans="1:12" s="3" customFormat="1" ht="31.5" hidden="1">
      <c r="A83" s="49" t="s">
        <v>108</v>
      </c>
      <c r="B83" s="50" t="s">
        <v>13</v>
      </c>
      <c r="C83" s="50" t="s">
        <v>107</v>
      </c>
      <c r="D83" s="50" t="s">
        <v>15</v>
      </c>
      <c r="E83" s="50" t="s">
        <v>16</v>
      </c>
      <c r="F83" s="50" t="s">
        <v>16</v>
      </c>
      <c r="G83" s="31">
        <v>0</v>
      </c>
      <c r="H83" s="87"/>
      <c r="I83" s="4"/>
    </row>
    <row r="84" spans="1:12" s="3" customFormat="1" ht="39.75" hidden="1" customHeight="1">
      <c r="A84" s="47" t="s">
        <v>109</v>
      </c>
      <c r="B84" s="48" t="s">
        <v>13</v>
      </c>
      <c r="C84" s="48" t="s">
        <v>107</v>
      </c>
      <c r="D84" s="48" t="s">
        <v>110</v>
      </c>
      <c r="E84" s="48" t="s">
        <v>16</v>
      </c>
      <c r="F84" s="48" t="s">
        <v>16</v>
      </c>
      <c r="G84" s="39">
        <v>0</v>
      </c>
      <c r="H84" s="87"/>
      <c r="I84" s="4"/>
    </row>
    <row r="85" spans="1:12" s="3" customFormat="1" ht="78" hidden="1" customHeight="1">
      <c r="A85" s="51" t="s">
        <v>111</v>
      </c>
      <c r="B85" s="50" t="s">
        <v>13</v>
      </c>
      <c r="C85" s="50" t="s">
        <v>107</v>
      </c>
      <c r="D85" s="50" t="s">
        <v>110</v>
      </c>
      <c r="E85" s="50" t="s">
        <v>35</v>
      </c>
      <c r="F85" s="50" t="s">
        <v>16</v>
      </c>
      <c r="G85" s="31">
        <v>0</v>
      </c>
      <c r="H85" s="87"/>
      <c r="I85" s="4"/>
    </row>
    <row r="86" spans="1:12" s="3" customFormat="1" ht="31.5" hidden="1">
      <c r="A86" s="52" t="s">
        <v>36</v>
      </c>
      <c r="B86" s="50" t="s">
        <v>13</v>
      </c>
      <c r="C86" s="50" t="s">
        <v>107</v>
      </c>
      <c r="D86" s="50" t="s">
        <v>110</v>
      </c>
      <c r="E86" s="50" t="s">
        <v>37</v>
      </c>
      <c r="F86" s="50" t="s">
        <v>16</v>
      </c>
      <c r="G86" s="31">
        <v>0</v>
      </c>
      <c r="H86" s="87"/>
      <c r="I86" s="4"/>
    </row>
    <row r="87" spans="1:12" s="3" customFormat="1" ht="31.5" hidden="1">
      <c r="A87" s="49" t="s">
        <v>38</v>
      </c>
      <c r="B87" s="50" t="s">
        <v>13</v>
      </c>
      <c r="C87" s="50" t="s">
        <v>107</v>
      </c>
      <c r="D87" s="50" t="s">
        <v>110</v>
      </c>
      <c r="E87" s="50" t="s">
        <v>39</v>
      </c>
      <c r="F87" s="50" t="s">
        <v>16</v>
      </c>
      <c r="G87" s="31">
        <v>0</v>
      </c>
      <c r="H87" s="87"/>
      <c r="I87" s="4"/>
    </row>
    <row r="88" spans="1:12" s="3" customFormat="1" hidden="1">
      <c r="A88" s="53" t="s">
        <v>40</v>
      </c>
      <c r="B88" s="54" t="s">
        <v>13</v>
      </c>
      <c r="C88" s="54" t="s">
        <v>107</v>
      </c>
      <c r="D88" s="54" t="s">
        <v>110</v>
      </c>
      <c r="E88" s="54" t="s">
        <v>39</v>
      </c>
      <c r="F88" s="54" t="s">
        <v>41</v>
      </c>
      <c r="G88" s="23">
        <v>0</v>
      </c>
      <c r="H88" s="87"/>
      <c r="I88" s="4"/>
    </row>
    <row r="89" spans="1:12" s="3" customFormat="1" ht="63" hidden="1">
      <c r="A89" s="49" t="s">
        <v>42</v>
      </c>
      <c r="B89" s="50" t="s">
        <v>13</v>
      </c>
      <c r="C89" s="50" t="s">
        <v>107</v>
      </c>
      <c r="D89" s="50" t="s">
        <v>110</v>
      </c>
      <c r="E89" s="50" t="s">
        <v>43</v>
      </c>
      <c r="F89" s="50" t="s">
        <v>16</v>
      </c>
      <c r="G89" s="31">
        <v>0</v>
      </c>
      <c r="H89" s="87"/>
      <c r="I89" s="4"/>
    </row>
    <row r="90" spans="1:12" s="3" customFormat="1" hidden="1">
      <c r="A90" s="53" t="s">
        <v>80</v>
      </c>
      <c r="B90" s="54" t="s">
        <v>13</v>
      </c>
      <c r="C90" s="54" t="s">
        <v>107</v>
      </c>
      <c r="D90" s="54" t="s">
        <v>110</v>
      </c>
      <c r="E90" s="54" t="s">
        <v>43</v>
      </c>
      <c r="F90" s="54" t="s">
        <v>45</v>
      </c>
      <c r="G90" s="23">
        <v>0</v>
      </c>
      <c r="H90" s="87"/>
      <c r="I90" s="4"/>
    </row>
    <row r="91" spans="1:12" s="3" customFormat="1" ht="47.25" hidden="1">
      <c r="A91" s="55" t="s">
        <v>100</v>
      </c>
      <c r="B91" s="50" t="s">
        <v>13</v>
      </c>
      <c r="C91" s="54" t="s">
        <v>107</v>
      </c>
      <c r="D91" s="54" t="s">
        <v>110</v>
      </c>
      <c r="E91" s="50" t="s">
        <v>49</v>
      </c>
      <c r="F91" s="50" t="s">
        <v>16</v>
      </c>
      <c r="G91" s="44">
        <v>0</v>
      </c>
      <c r="H91" s="87"/>
      <c r="I91" s="4"/>
    </row>
    <row r="92" spans="1:12" s="3" customFormat="1" ht="47.25" hidden="1">
      <c r="A92" s="49" t="s">
        <v>54</v>
      </c>
      <c r="B92" s="50" t="s">
        <v>13</v>
      </c>
      <c r="C92" s="54" t="s">
        <v>107</v>
      </c>
      <c r="D92" s="54" t="s">
        <v>110</v>
      </c>
      <c r="E92" s="50" t="s">
        <v>55</v>
      </c>
      <c r="F92" s="50" t="s">
        <v>16</v>
      </c>
      <c r="G92" s="44">
        <v>0</v>
      </c>
      <c r="H92" s="87"/>
      <c r="I92" s="4"/>
    </row>
    <row r="93" spans="1:12" s="3" customFormat="1" hidden="1">
      <c r="A93" s="53" t="s">
        <v>58</v>
      </c>
      <c r="B93" s="50" t="s">
        <v>13</v>
      </c>
      <c r="C93" s="54" t="s">
        <v>107</v>
      </c>
      <c r="D93" s="54" t="s">
        <v>110</v>
      </c>
      <c r="E93" s="50" t="s">
        <v>239</v>
      </c>
      <c r="F93" s="50" t="s">
        <v>59</v>
      </c>
      <c r="G93" s="35">
        <v>0</v>
      </c>
      <c r="H93" s="87"/>
      <c r="I93" s="4"/>
    </row>
    <row r="94" spans="1:12" s="3" customFormat="1" ht="47.25" hidden="1" customHeight="1">
      <c r="A94" s="53" t="s">
        <v>113</v>
      </c>
      <c r="B94" s="54" t="s">
        <v>13</v>
      </c>
      <c r="C94" s="54" t="s">
        <v>107</v>
      </c>
      <c r="D94" s="54" t="s">
        <v>110</v>
      </c>
      <c r="E94" s="54" t="s">
        <v>55</v>
      </c>
      <c r="F94" s="54" t="s">
        <v>65</v>
      </c>
      <c r="G94" s="23">
        <v>0</v>
      </c>
      <c r="H94" s="90"/>
      <c r="I94" s="4"/>
    </row>
    <row r="95" spans="1:12" s="3" customFormat="1" ht="31.5" hidden="1">
      <c r="A95" s="53" t="s">
        <v>66</v>
      </c>
      <c r="B95" s="54" t="s">
        <v>13</v>
      </c>
      <c r="C95" s="54" t="s">
        <v>107</v>
      </c>
      <c r="D95" s="54" t="s">
        <v>110</v>
      </c>
      <c r="E95" s="54" t="s">
        <v>55</v>
      </c>
      <c r="F95" s="54" t="s">
        <v>244</v>
      </c>
      <c r="G95" s="23">
        <v>0</v>
      </c>
      <c r="H95" s="90"/>
      <c r="I95" s="4"/>
    </row>
    <row r="96" spans="1:12" ht="45.75" customHeight="1">
      <c r="A96" s="351" t="s">
        <v>120</v>
      </c>
      <c r="B96" s="91" t="s">
        <v>13</v>
      </c>
      <c r="C96" s="91" t="s">
        <v>117</v>
      </c>
      <c r="D96" s="91"/>
      <c r="E96" s="91"/>
      <c r="F96" s="91"/>
      <c r="G96" s="92">
        <f>G100+G103+G107</f>
        <v>590495.93999999994</v>
      </c>
      <c r="H96" s="87"/>
      <c r="I96" s="4"/>
      <c r="J96" s="4"/>
      <c r="K96" s="4"/>
      <c r="L96" s="4"/>
    </row>
    <row r="97" spans="1:12" ht="47.25" hidden="1">
      <c r="A97" s="24" t="s">
        <v>118</v>
      </c>
      <c r="B97" s="25" t="s">
        <v>13</v>
      </c>
      <c r="C97" s="25" t="s">
        <v>119</v>
      </c>
      <c r="D97" s="25" t="s">
        <v>15</v>
      </c>
      <c r="E97" s="25" t="s">
        <v>16</v>
      </c>
      <c r="F97" s="25" t="s">
        <v>16</v>
      </c>
      <c r="G97" s="9">
        <f>G100+G103+G107</f>
        <v>590495.93999999994</v>
      </c>
      <c r="H97" s="87"/>
      <c r="I97" s="4"/>
      <c r="J97" s="4"/>
      <c r="K97" s="4"/>
      <c r="L97" s="4"/>
    </row>
    <row r="98" spans="1:12" ht="48" hidden="1" customHeight="1">
      <c r="A98" s="21" t="s">
        <v>120</v>
      </c>
      <c r="B98" s="22" t="s">
        <v>13</v>
      </c>
      <c r="C98" s="22" t="s">
        <v>119</v>
      </c>
      <c r="D98" s="22" t="s">
        <v>15</v>
      </c>
      <c r="E98" s="22" t="s">
        <v>16</v>
      </c>
      <c r="F98" s="22" t="s">
        <v>16</v>
      </c>
      <c r="G98" s="35">
        <f>G99</f>
        <v>590495.93999999994</v>
      </c>
      <c r="H98" s="87"/>
      <c r="I98" s="4"/>
      <c r="J98" s="4"/>
      <c r="K98" s="4"/>
      <c r="L98" s="4"/>
    </row>
    <row r="99" spans="1:12" ht="47.25" hidden="1">
      <c r="A99" s="20" t="s">
        <v>121</v>
      </c>
      <c r="B99" s="17" t="s">
        <v>13</v>
      </c>
      <c r="C99" s="17" t="s">
        <v>119</v>
      </c>
      <c r="D99" s="17" t="s">
        <v>15</v>
      </c>
      <c r="E99" s="17" t="s">
        <v>16</v>
      </c>
      <c r="F99" s="17" t="s">
        <v>16</v>
      </c>
      <c r="G99" s="31">
        <f>G100+G103+G107</f>
        <v>590495.93999999994</v>
      </c>
      <c r="H99" s="87"/>
      <c r="I99" s="4"/>
      <c r="J99" s="4"/>
      <c r="K99" s="4"/>
      <c r="L99" s="4"/>
    </row>
    <row r="100" spans="1:12" ht="31.5">
      <c r="A100" s="7" t="s">
        <v>122</v>
      </c>
      <c r="B100" s="8" t="s">
        <v>13</v>
      </c>
      <c r="C100" s="8" t="s">
        <v>119</v>
      </c>
      <c r="D100" s="8" t="s">
        <v>123</v>
      </c>
      <c r="E100" s="8" t="s">
        <v>47</v>
      </c>
      <c r="F100" s="8" t="s">
        <v>16</v>
      </c>
      <c r="G100" s="39">
        <v>150000</v>
      </c>
      <c r="H100" s="87"/>
      <c r="I100" s="4"/>
      <c r="J100" s="4"/>
      <c r="K100" s="4"/>
      <c r="L100" s="4"/>
    </row>
    <row r="101" spans="1:12" ht="47.25">
      <c r="A101" s="20" t="s">
        <v>54</v>
      </c>
      <c r="B101" s="17" t="s">
        <v>13</v>
      </c>
      <c r="C101" s="17" t="s">
        <v>119</v>
      </c>
      <c r="D101" s="17" t="s">
        <v>123</v>
      </c>
      <c r="E101" s="17" t="s">
        <v>49</v>
      </c>
      <c r="F101" s="17" t="s">
        <v>16</v>
      </c>
      <c r="G101" s="31">
        <v>150000</v>
      </c>
      <c r="H101" s="87"/>
      <c r="I101" s="4"/>
      <c r="J101" s="4"/>
      <c r="K101" s="4"/>
      <c r="L101" s="4"/>
    </row>
    <row r="102" spans="1:12" hidden="1">
      <c r="A102" s="21" t="s">
        <v>62</v>
      </c>
      <c r="B102" s="22" t="s">
        <v>13</v>
      </c>
      <c r="C102" s="22" t="s">
        <v>119</v>
      </c>
      <c r="D102" s="22" t="s">
        <v>123</v>
      </c>
      <c r="E102" s="22" t="s">
        <v>55</v>
      </c>
      <c r="F102" s="22" t="s">
        <v>63</v>
      </c>
      <c r="G102" s="35">
        <v>400000</v>
      </c>
      <c r="H102" s="87"/>
      <c r="I102" s="4"/>
      <c r="J102" s="4"/>
      <c r="K102" s="4"/>
      <c r="L102" s="4"/>
    </row>
    <row r="103" spans="1:12" ht="31.5">
      <c r="A103" s="7" t="s">
        <v>124</v>
      </c>
      <c r="B103" s="8" t="s">
        <v>13</v>
      </c>
      <c r="C103" s="8" t="s">
        <v>119</v>
      </c>
      <c r="D103" s="8" t="s">
        <v>125</v>
      </c>
      <c r="E103" s="8" t="s">
        <v>16</v>
      </c>
      <c r="F103" s="8" t="s">
        <v>16</v>
      </c>
      <c r="G103" s="57">
        <f>G104</f>
        <v>115000</v>
      </c>
      <c r="H103" s="87"/>
      <c r="I103" s="4"/>
      <c r="J103" s="4"/>
      <c r="K103" s="4"/>
      <c r="L103" s="4"/>
    </row>
    <row r="104" spans="1:12" ht="47.25">
      <c r="A104" s="20" t="s">
        <v>54</v>
      </c>
      <c r="B104" s="17" t="s">
        <v>13</v>
      </c>
      <c r="C104" s="17" t="s">
        <v>119</v>
      </c>
      <c r="D104" s="17" t="s">
        <v>125</v>
      </c>
      <c r="E104" s="17" t="s">
        <v>49</v>
      </c>
      <c r="F104" s="17" t="s">
        <v>16</v>
      </c>
      <c r="G104" s="18">
        <f>G105+G106</f>
        <v>115000</v>
      </c>
      <c r="H104" s="87"/>
      <c r="I104" s="4"/>
      <c r="J104" s="4"/>
      <c r="K104" s="4"/>
      <c r="L104" s="4"/>
    </row>
    <row r="105" spans="1:12" ht="31.5" hidden="1">
      <c r="A105" s="21" t="s">
        <v>126</v>
      </c>
      <c r="B105" s="22" t="s">
        <v>13</v>
      </c>
      <c r="C105" s="22" t="s">
        <v>119</v>
      </c>
      <c r="D105" s="22" t="s">
        <v>125</v>
      </c>
      <c r="E105" s="22" t="s">
        <v>55</v>
      </c>
      <c r="F105" s="22" t="s">
        <v>63</v>
      </c>
      <c r="G105" s="23">
        <v>50000</v>
      </c>
      <c r="H105" s="87"/>
      <c r="I105" s="4"/>
      <c r="J105" s="4"/>
      <c r="K105" s="4"/>
      <c r="L105" s="4"/>
    </row>
    <row r="106" spans="1:12" ht="47.25" hidden="1">
      <c r="A106" s="21" t="s">
        <v>113</v>
      </c>
      <c r="B106" s="22" t="s">
        <v>13</v>
      </c>
      <c r="C106" s="22" t="s">
        <v>119</v>
      </c>
      <c r="D106" s="22" t="s">
        <v>125</v>
      </c>
      <c r="E106" s="22" t="s">
        <v>55</v>
      </c>
      <c r="F106" s="22" t="s">
        <v>61</v>
      </c>
      <c r="G106" s="23">
        <v>65000</v>
      </c>
      <c r="H106" s="87"/>
      <c r="I106" s="4"/>
      <c r="J106" s="4"/>
      <c r="K106" s="4"/>
      <c r="L106" s="4"/>
    </row>
    <row r="107" spans="1:12" ht="31.5">
      <c r="A107" s="7" t="s">
        <v>127</v>
      </c>
      <c r="B107" s="8" t="s">
        <v>13</v>
      </c>
      <c r="C107" s="8" t="s">
        <v>119</v>
      </c>
      <c r="D107" s="8" t="s">
        <v>128</v>
      </c>
      <c r="E107" s="8" t="s">
        <v>16</v>
      </c>
      <c r="F107" s="8" t="s">
        <v>16</v>
      </c>
      <c r="G107" s="39">
        <v>325495.94</v>
      </c>
      <c r="H107" s="87"/>
      <c r="I107" s="4"/>
      <c r="J107" s="4"/>
      <c r="K107" s="4"/>
      <c r="L107" s="4"/>
    </row>
    <row r="108" spans="1:12" ht="47.25">
      <c r="A108" s="20" t="s">
        <v>54</v>
      </c>
      <c r="B108" s="17" t="s">
        <v>13</v>
      </c>
      <c r="C108" s="17" t="s">
        <v>119</v>
      </c>
      <c r="D108" s="17" t="s">
        <v>128</v>
      </c>
      <c r="E108" s="17" t="s">
        <v>55</v>
      </c>
      <c r="F108" s="17" t="s">
        <v>16</v>
      </c>
      <c r="G108" s="31">
        <v>0</v>
      </c>
      <c r="H108" s="87"/>
      <c r="I108" s="4"/>
      <c r="J108" s="4"/>
      <c r="K108" s="4"/>
      <c r="L108" s="4"/>
    </row>
    <row r="109" spans="1:12" ht="29.25" customHeight="1">
      <c r="A109" s="21" t="s">
        <v>62</v>
      </c>
      <c r="B109" s="22" t="s">
        <v>13</v>
      </c>
      <c r="C109" s="22" t="s">
        <v>119</v>
      </c>
      <c r="D109" s="22" t="s">
        <v>128</v>
      </c>
      <c r="E109" s="22" t="s">
        <v>55</v>
      </c>
      <c r="F109" s="22" t="s">
        <v>63</v>
      </c>
      <c r="G109" s="35">
        <v>0</v>
      </c>
      <c r="H109" s="87"/>
      <c r="I109" s="4"/>
      <c r="J109" s="4"/>
      <c r="K109" s="4"/>
      <c r="L109" s="4"/>
    </row>
    <row r="110" spans="1:12">
      <c r="A110" s="10" t="s">
        <v>129</v>
      </c>
      <c r="B110" s="11" t="s">
        <v>13</v>
      </c>
      <c r="C110" s="11" t="s">
        <v>130</v>
      </c>
      <c r="D110" s="11"/>
      <c r="E110" s="11"/>
      <c r="F110" s="11"/>
      <c r="G110" s="9">
        <f>G111</f>
        <v>1393975.05</v>
      </c>
      <c r="H110" s="87"/>
      <c r="I110" s="4"/>
      <c r="J110" s="4"/>
      <c r="K110" s="4"/>
      <c r="L110" s="4"/>
    </row>
    <row r="111" spans="1:12" s="4" customFormat="1">
      <c r="A111" s="7" t="s">
        <v>131</v>
      </c>
      <c r="B111" s="8" t="s">
        <v>13</v>
      </c>
      <c r="C111" s="8" t="s">
        <v>132</v>
      </c>
      <c r="D111" s="8"/>
      <c r="E111" s="8"/>
      <c r="F111" s="8"/>
      <c r="G111" s="39">
        <f>G112</f>
        <v>1393975.05</v>
      </c>
      <c r="H111" s="87"/>
    </row>
    <row r="112" spans="1:12" s="4" customFormat="1" ht="31.5">
      <c r="A112" s="7" t="s">
        <v>133</v>
      </c>
      <c r="B112" s="8" t="s">
        <v>13</v>
      </c>
      <c r="C112" s="8" t="s">
        <v>132</v>
      </c>
      <c r="D112" s="8" t="s">
        <v>15</v>
      </c>
      <c r="E112" s="8" t="s">
        <v>16</v>
      </c>
      <c r="F112" s="8" t="s">
        <v>16</v>
      </c>
      <c r="G112" s="9">
        <f>G113</f>
        <v>1393975.05</v>
      </c>
      <c r="H112" s="87"/>
    </row>
    <row r="113" spans="1:12" s="4" customFormat="1">
      <c r="A113" s="58" t="s">
        <v>245</v>
      </c>
      <c r="B113" s="17" t="s">
        <v>13</v>
      </c>
      <c r="C113" s="17" t="s">
        <v>132</v>
      </c>
      <c r="D113" s="17"/>
      <c r="E113" s="17" t="s">
        <v>16</v>
      </c>
      <c r="F113" s="17" t="s">
        <v>16</v>
      </c>
      <c r="G113" s="31">
        <f>G114+G118+G120+G123</f>
        <v>1393975.05</v>
      </c>
      <c r="H113" s="87"/>
    </row>
    <row r="114" spans="1:12" s="4" customFormat="1" ht="31.5">
      <c r="A114" s="59" t="s">
        <v>246</v>
      </c>
      <c r="B114" s="60" t="s">
        <v>13</v>
      </c>
      <c r="C114" s="17" t="s">
        <v>132</v>
      </c>
      <c r="D114" s="17" t="s">
        <v>247</v>
      </c>
      <c r="E114" s="17" t="s">
        <v>49</v>
      </c>
      <c r="F114" s="17" t="s">
        <v>16</v>
      </c>
      <c r="G114" s="362">
        <v>159654.45000000001</v>
      </c>
      <c r="H114" s="87"/>
    </row>
    <row r="115" spans="1:12" s="4" customFormat="1">
      <c r="A115" s="61" t="s">
        <v>248</v>
      </c>
      <c r="B115" s="62" t="s">
        <v>13</v>
      </c>
      <c r="C115" s="17" t="s">
        <v>132</v>
      </c>
      <c r="D115" s="17" t="s">
        <v>247</v>
      </c>
      <c r="E115" s="17" t="s">
        <v>55</v>
      </c>
      <c r="F115" s="17" t="s">
        <v>16</v>
      </c>
      <c r="G115" s="31">
        <v>159654.45000000001</v>
      </c>
      <c r="H115" s="87"/>
    </row>
    <row r="116" spans="1:12" s="4" customFormat="1" ht="31.9" customHeight="1">
      <c r="A116" s="61" t="s">
        <v>249</v>
      </c>
      <c r="B116" s="62" t="s">
        <v>13</v>
      </c>
      <c r="C116" s="17" t="s">
        <v>132</v>
      </c>
      <c r="D116" s="17" t="s">
        <v>247</v>
      </c>
      <c r="E116" s="17" t="s">
        <v>55</v>
      </c>
      <c r="F116" s="17" t="s">
        <v>63</v>
      </c>
      <c r="G116" s="31">
        <v>159654.45000000001</v>
      </c>
      <c r="H116" s="87"/>
    </row>
    <row r="117" spans="1:12" s="4" customFormat="1" ht="31.5">
      <c r="A117" s="20" t="s">
        <v>250</v>
      </c>
      <c r="B117" s="17" t="s">
        <v>13</v>
      </c>
      <c r="C117" s="17" t="s">
        <v>132</v>
      </c>
      <c r="D117" s="17" t="s">
        <v>251</v>
      </c>
      <c r="E117" s="17" t="s">
        <v>49</v>
      </c>
      <c r="F117" s="17" t="s">
        <v>16</v>
      </c>
      <c r="G117" s="362">
        <f>G119</f>
        <v>150000</v>
      </c>
      <c r="H117" s="87"/>
    </row>
    <row r="118" spans="1:12" s="4" customFormat="1">
      <c r="A118" s="20" t="s">
        <v>248</v>
      </c>
      <c r="B118" s="17" t="s">
        <v>13</v>
      </c>
      <c r="C118" s="17" t="s">
        <v>132</v>
      </c>
      <c r="D118" s="17" t="s">
        <v>251</v>
      </c>
      <c r="E118" s="17" t="s">
        <v>55</v>
      </c>
      <c r="F118" s="17" t="s">
        <v>16</v>
      </c>
      <c r="G118" s="31">
        <v>150000</v>
      </c>
      <c r="H118" s="87"/>
    </row>
    <row r="119" spans="1:12" s="4" customFormat="1">
      <c r="A119" s="20" t="s">
        <v>62</v>
      </c>
      <c r="B119" s="17" t="s">
        <v>13</v>
      </c>
      <c r="C119" s="17" t="s">
        <v>132</v>
      </c>
      <c r="D119" s="17" t="s">
        <v>251</v>
      </c>
      <c r="E119" s="17" t="s">
        <v>55</v>
      </c>
      <c r="F119" s="17" t="s">
        <v>63</v>
      </c>
      <c r="G119" s="31">
        <v>150000</v>
      </c>
      <c r="H119" s="87"/>
    </row>
    <row r="120" spans="1:12" s="4" customFormat="1" ht="64.5" customHeight="1">
      <c r="A120" s="59" t="s">
        <v>252</v>
      </c>
      <c r="B120" s="60" t="s">
        <v>13</v>
      </c>
      <c r="C120" s="17" t="s">
        <v>132</v>
      </c>
      <c r="D120" s="17" t="s">
        <v>253</v>
      </c>
      <c r="E120" s="17" t="s">
        <v>49</v>
      </c>
      <c r="F120" s="17" t="s">
        <v>16</v>
      </c>
      <c r="G120" s="362">
        <f>G121</f>
        <v>1084320.6000000001</v>
      </c>
      <c r="H120" s="87"/>
    </row>
    <row r="121" spans="1:12" s="4" customFormat="1" ht="26.25" customHeight="1">
      <c r="A121" s="61" t="s">
        <v>248</v>
      </c>
      <c r="B121" s="62" t="s">
        <v>13</v>
      </c>
      <c r="C121" s="17" t="s">
        <v>132</v>
      </c>
      <c r="D121" s="17" t="s">
        <v>253</v>
      </c>
      <c r="E121" s="17" t="s">
        <v>55</v>
      </c>
      <c r="F121" s="17" t="s">
        <v>16</v>
      </c>
      <c r="G121" s="31">
        <f>G122</f>
        <v>1084320.6000000001</v>
      </c>
      <c r="H121" s="87"/>
    </row>
    <row r="122" spans="1:12" s="4" customFormat="1" ht="19.5" customHeight="1">
      <c r="A122" s="61" t="s">
        <v>249</v>
      </c>
      <c r="B122" s="62" t="s">
        <v>13</v>
      </c>
      <c r="C122" s="17" t="s">
        <v>132</v>
      </c>
      <c r="D122" s="17" t="s">
        <v>253</v>
      </c>
      <c r="E122" s="17" t="s">
        <v>55</v>
      </c>
      <c r="F122" s="17" t="s">
        <v>63</v>
      </c>
      <c r="G122" s="31">
        <v>1084320.6000000001</v>
      </c>
      <c r="H122" s="87"/>
    </row>
    <row r="123" spans="1:12" s="4" customFormat="1" ht="63">
      <c r="A123" s="20" t="s">
        <v>254</v>
      </c>
      <c r="B123" s="17" t="s">
        <v>13</v>
      </c>
      <c r="C123" s="17" t="s">
        <v>132</v>
      </c>
      <c r="D123" s="17" t="s">
        <v>255</v>
      </c>
      <c r="E123" s="17" t="s">
        <v>55</v>
      </c>
      <c r="F123" s="17" t="s">
        <v>16</v>
      </c>
      <c r="G123" s="31">
        <v>0</v>
      </c>
      <c r="H123" s="87"/>
    </row>
    <row r="124" spans="1:12" s="4" customFormat="1">
      <c r="A124" s="20" t="s">
        <v>248</v>
      </c>
      <c r="B124" s="17" t="s">
        <v>13</v>
      </c>
      <c r="C124" s="17" t="s">
        <v>132</v>
      </c>
      <c r="D124" s="17" t="s">
        <v>255</v>
      </c>
      <c r="E124" s="17" t="s">
        <v>55</v>
      </c>
      <c r="F124" s="17" t="s">
        <v>16</v>
      </c>
      <c r="G124" s="31">
        <v>0</v>
      </c>
      <c r="H124" s="87"/>
    </row>
    <row r="125" spans="1:12" s="4" customFormat="1" ht="48" customHeight="1">
      <c r="A125" s="20" t="s">
        <v>62</v>
      </c>
      <c r="B125" s="17" t="s">
        <v>13</v>
      </c>
      <c r="C125" s="17" t="s">
        <v>132</v>
      </c>
      <c r="D125" s="17" t="s">
        <v>255</v>
      </c>
      <c r="E125" s="17" t="s">
        <v>55</v>
      </c>
      <c r="F125" s="17" t="s">
        <v>63</v>
      </c>
      <c r="G125" s="31">
        <v>0</v>
      </c>
      <c r="H125" s="87"/>
    </row>
    <row r="126" spans="1:12" ht="31.5">
      <c r="A126" s="20" t="s">
        <v>179</v>
      </c>
      <c r="B126" s="17" t="s">
        <v>13</v>
      </c>
      <c r="C126" s="17" t="s">
        <v>177</v>
      </c>
      <c r="D126" s="17" t="s">
        <v>15</v>
      </c>
      <c r="E126" s="17" t="s">
        <v>16</v>
      </c>
      <c r="F126" s="17" t="s">
        <v>16</v>
      </c>
      <c r="G126" s="27">
        <v>2800000</v>
      </c>
      <c r="H126" s="87"/>
      <c r="I126" s="4"/>
      <c r="J126" s="4"/>
      <c r="K126" s="4"/>
      <c r="L126" s="4"/>
    </row>
    <row r="127" spans="1:12" ht="63">
      <c r="A127" s="63" t="s">
        <v>180</v>
      </c>
      <c r="B127" s="64" t="s">
        <v>13</v>
      </c>
      <c r="C127" s="8" t="s">
        <v>177</v>
      </c>
      <c r="D127" s="8" t="s">
        <v>181</v>
      </c>
      <c r="E127" s="8" t="s">
        <v>16</v>
      </c>
      <c r="F127" s="8" t="s">
        <v>16</v>
      </c>
      <c r="G127" s="9">
        <f>G128</f>
        <v>2800000</v>
      </c>
      <c r="H127" s="87"/>
      <c r="I127" s="4"/>
      <c r="J127" s="4"/>
      <c r="K127" s="4"/>
      <c r="L127" s="4"/>
    </row>
    <row r="128" spans="1:12" outlineLevel="1">
      <c r="A128" s="65" t="s">
        <v>182</v>
      </c>
      <c r="B128" s="17" t="s">
        <v>13</v>
      </c>
      <c r="C128" s="17" t="s">
        <v>177</v>
      </c>
      <c r="D128" s="17" t="s">
        <v>181</v>
      </c>
      <c r="E128" s="17" t="s">
        <v>183</v>
      </c>
      <c r="F128" s="17" t="s">
        <v>16</v>
      </c>
      <c r="G128" s="27">
        <v>2800000</v>
      </c>
      <c r="H128" s="87"/>
      <c r="I128" s="4"/>
      <c r="J128" s="4"/>
      <c r="K128" s="4"/>
      <c r="L128" s="4"/>
    </row>
    <row r="129" spans="1:12" outlineLevel="1">
      <c r="A129" s="7" t="s">
        <v>204</v>
      </c>
      <c r="B129" s="8" t="s">
        <v>13</v>
      </c>
      <c r="C129" s="8" t="s">
        <v>267</v>
      </c>
      <c r="D129" s="8"/>
      <c r="E129" s="8"/>
      <c r="F129" s="8"/>
      <c r="G129" s="9">
        <f>G130</f>
        <v>5000</v>
      </c>
      <c r="H129" s="87"/>
      <c r="I129" s="4"/>
      <c r="J129" s="4"/>
      <c r="K129" s="4"/>
      <c r="L129" s="4"/>
    </row>
    <row r="130" spans="1:12" outlineLevel="1">
      <c r="A130" s="20" t="s">
        <v>182</v>
      </c>
      <c r="B130" s="17" t="s">
        <v>13</v>
      </c>
      <c r="C130" s="17" t="s">
        <v>267</v>
      </c>
      <c r="D130" s="17" t="s">
        <v>209</v>
      </c>
      <c r="E130" s="17" t="s">
        <v>183</v>
      </c>
      <c r="F130" s="17" t="s">
        <v>16</v>
      </c>
      <c r="G130" s="27">
        <v>5000</v>
      </c>
      <c r="H130" s="87"/>
      <c r="I130" s="4"/>
      <c r="J130" s="4"/>
      <c r="K130" s="4"/>
      <c r="L130" s="4"/>
    </row>
    <row r="131" spans="1:12" hidden="1" outlineLevel="1">
      <c r="A131" s="20" t="s">
        <v>182</v>
      </c>
      <c r="B131" s="17" t="s">
        <v>13</v>
      </c>
      <c r="C131" s="17" t="s">
        <v>267</v>
      </c>
      <c r="D131" s="17" t="s">
        <v>209</v>
      </c>
      <c r="E131" s="17" t="s">
        <v>183</v>
      </c>
      <c r="F131" s="17" t="s">
        <v>16</v>
      </c>
      <c r="G131" s="27">
        <v>5000</v>
      </c>
      <c r="H131" s="87"/>
      <c r="I131" s="4"/>
      <c r="J131" s="4"/>
      <c r="K131" s="4"/>
      <c r="L131" s="4"/>
    </row>
    <row r="132" spans="1:12" ht="43.5" collapsed="1">
      <c r="A132" s="352" t="s">
        <v>295</v>
      </c>
      <c r="B132" s="67" t="s">
        <v>13</v>
      </c>
      <c r="C132" s="67" t="s">
        <v>141</v>
      </c>
      <c r="D132" s="93"/>
      <c r="E132" s="93" t="s">
        <v>16</v>
      </c>
      <c r="F132" s="93" t="s">
        <v>16</v>
      </c>
      <c r="G132" s="94">
        <f>G133+G137</f>
        <v>6428007</v>
      </c>
      <c r="H132" s="87"/>
      <c r="I132" s="4"/>
      <c r="J132" s="4"/>
      <c r="K132" s="4"/>
      <c r="L132" s="4"/>
    </row>
    <row r="133" spans="1:12" s="4" customFormat="1">
      <c r="A133" s="7" t="s">
        <v>256</v>
      </c>
      <c r="B133" s="17" t="s">
        <v>13</v>
      </c>
      <c r="C133" s="17" t="s">
        <v>143</v>
      </c>
      <c r="D133" s="17" t="s">
        <v>257</v>
      </c>
      <c r="E133" s="17" t="s">
        <v>49</v>
      </c>
      <c r="F133" s="17" t="s">
        <v>16</v>
      </c>
      <c r="G133" s="31">
        <f>G135+G136</f>
        <v>350000</v>
      </c>
      <c r="H133" s="87"/>
    </row>
    <row r="134" spans="1:12" s="4" customFormat="1" ht="61.5" customHeight="1">
      <c r="A134" s="7" t="s">
        <v>258</v>
      </c>
      <c r="B134" s="17" t="s">
        <v>13</v>
      </c>
      <c r="C134" s="17" t="s">
        <v>143</v>
      </c>
      <c r="D134" s="17" t="s">
        <v>259</v>
      </c>
      <c r="E134" s="17" t="s">
        <v>55</v>
      </c>
      <c r="F134" s="17" t="s">
        <v>16</v>
      </c>
      <c r="G134" s="31">
        <f>G135</f>
        <v>150000</v>
      </c>
      <c r="H134" s="87"/>
    </row>
    <row r="135" spans="1:12" s="4" customFormat="1">
      <c r="A135" s="20" t="s">
        <v>248</v>
      </c>
      <c r="B135" s="17" t="s">
        <v>13</v>
      </c>
      <c r="C135" s="17" t="s">
        <v>143</v>
      </c>
      <c r="D135" s="17" t="s">
        <v>259</v>
      </c>
      <c r="E135" s="17" t="s">
        <v>55</v>
      </c>
      <c r="F135" s="17" t="s">
        <v>16</v>
      </c>
      <c r="G135" s="31">
        <v>150000</v>
      </c>
      <c r="H135" s="87"/>
    </row>
    <row r="136" spans="1:12" s="4" customFormat="1">
      <c r="A136" s="20" t="s">
        <v>249</v>
      </c>
      <c r="B136" s="17" t="s">
        <v>13</v>
      </c>
      <c r="C136" s="17" t="s">
        <v>143</v>
      </c>
      <c r="D136" s="17" t="s">
        <v>259</v>
      </c>
      <c r="E136" s="17" t="s">
        <v>55</v>
      </c>
      <c r="F136" s="17" t="s">
        <v>63</v>
      </c>
      <c r="G136" s="31">
        <v>200000</v>
      </c>
      <c r="H136" s="87"/>
    </row>
    <row r="137" spans="1:12">
      <c r="A137" s="24" t="s">
        <v>146</v>
      </c>
      <c r="B137" s="25" t="s">
        <v>13</v>
      </c>
      <c r="C137" s="25" t="s">
        <v>147</v>
      </c>
      <c r="D137" s="25"/>
      <c r="E137" s="25"/>
      <c r="F137" s="25"/>
      <c r="G137" s="9">
        <f>G140+G145+G151+G160+G166+G172+G183+G188+G194+G196+G197+G217</f>
        <v>6078007</v>
      </c>
      <c r="H137" s="87"/>
      <c r="I137" s="4"/>
      <c r="J137" s="4"/>
      <c r="K137" s="4"/>
      <c r="L137" s="4"/>
    </row>
    <row r="138" spans="1:12" s="2" customFormat="1" ht="47.25">
      <c r="A138" s="20" t="s">
        <v>148</v>
      </c>
      <c r="B138" s="17" t="s">
        <v>13</v>
      </c>
      <c r="C138" s="17" t="s">
        <v>147</v>
      </c>
      <c r="D138" s="17" t="s">
        <v>15</v>
      </c>
      <c r="E138" s="17" t="s">
        <v>16</v>
      </c>
      <c r="F138" s="17" t="s">
        <v>16</v>
      </c>
      <c r="G138" s="27">
        <f>G139</f>
        <v>5198746</v>
      </c>
      <c r="H138" s="89"/>
      <c r="I138" s="66"/>
      <c r="J138" s="66"/>
      <c r="K138" s="66"/>
      <c r="L138" s="66"/>
    </row>
    <row r="139" spans="1:12" ht="47.25">
      <c r="A139" s="20" t="s">
        <v>149</v>
      </c>
      <c r="B139" s="17" t="s">
        <v>13</v>
      </c>
      <c r="C139" s="17" t="s">
        <v>147</v>
      </c>
      <c r="D139" s="17" t="s">
        <v>15</v>
      </c>
      <c r="E139" s="17" t="s">
        <v>16</v>
      </c>
      <c r="F139" s="17" t="s">
        <v>16</v>
      </c>
      <c r="G139" s="27">
        <f>G140+G145+G151+G160+G166+G172+G183+G188+G194+G197</f>
        <v>5198746</v>
      </c>
      <c r="H139" s="87"/>
      <c r="I139" s="4"/>
      <c r="J139" s="4"/>
      <c r="K139" s="4"/>
      <c r="L139" s="4"/>
    </row>
    <row r="140" spans="1:12" ht="31.5">
      <c r="A140" s="7" t="s">
        <v>150</v>
      </c>
      <c r="B140" s="8" t="s">
        <v>13</v>
      </c>
      <c r="C140" s="8" t="s">
        <v>147</v>
      </c>
      <c r="D140" s="8" t="s">
        <v>151</v>
      </c>
      <c r="E140" s="8" t="s">
        <v>16</v>
      </c>
      <c r="F140" s="8" t="s">
        <v>16</v>
      </c>
      <c r="G140" s="39">
        <f>G141</f>
        <v>300000</v>
      </c>
      <c r="H140" s="87"/>
      <c r="I140" s="4"/>
      <c r="J140" s="4"/>
      <c r="K140" s="4"/>
      <c r="L140" s="4"/>
    </row>
    <row r="141" spans="1:12" ht="31.5">
      <c r="A141" s="61" t="s">
        <v>99</v>
      </c>
      <c r="B141" s="17" t="s">
        <v>13</v>
      </c>
      <c r="C141" s="17" t="s">
        <v>147</v>
      </c>
      <c r="D141" s="17" t="s">
        <v>151</v>
      </c>
      <c r="E141" s="17" t="s">
        <v>47</v>
      </c>
      <c r="F141" s="17" t="s">
        <v>16</v>
      </c>
      <c r="G141" s="31">
        <v>300000</v>
      </c>
      <c r="H141" s="87"/>
      <c r="I141" s="4"/>
      <c r="J141" s="4"/>
      <c r="K141" s="4"/>
      <c r="L141" s="4"/>
    </row>
    <row r="142" spans="1:12" ht="47.25">
      <c r="A142" s="61" t="s">
        <v>100</v>
      </c>
      <c r="B142" s="17" t="s">
        <v>13</v>
      </c>
      <c r="C142" s="17" t="s">
        <v>147</v>
      </c>
      <c r="D142" s="17" t="s">
        <v>151</v>
      </c>
      <c r="E142" s="17" t="s">
        <v>49</v>
      </c>
      <c r="F142" s="17" t="s">
        <v>16</v>
      </c>
      <c r="G142" s="31">
        <v>300000</v>
      </c>
      <c r="H142" s="87"/>
      <c r="I142" s="4"/>
      <c r="J142" s="4"/>
      <c r="K142" s="4"/>
      <c r="L142" s="4"/>
    </row>
    <row r="143" spans="1:12" s="2" customFormat="1" ht="47.25" hidden="1">
      <c r="A143" s="20" t="s">
        <v>54</v>
      </c>
      <c r="B143" s="17" t="s">
        <v>13</v>
      </c>
      <c r="C143" s="17" t="s">
        <v>147</v>
      </c>
      <c r="D143" s="17" t="s">
        <v>151</v>
      </c>
      <c r="E143" s="17" t="s">
        <v>239</v>
      </c>
      <c r="F143" s="17" t="s">
        <v>16</v>
      </c>
      <c r="G143" s="31">
        <v>300000</v>
      </c>
      <c r="H143" s="89"/>
      <c r="I143" s="66"/>
      <c r="J143" s="66"/>
      <c r="K143" s="66"/>
      <c r="L143" s="66"/>
    </row>
    <row r="144" spans="1:12" s="2" customFormat="1" hidden="1">
      <c r="A144" s="21" t="s">
        <v>58</v>
      </c>
      <c r="B144" s="22" t="s">
        <v>13</v>
      </c>
      <c r="C144" s="22" t="s">
        <v>147</v>
      </c>
      <c r="D144" s="22" t="s">
        <v>151</v>
      </c>
      <c r="E144" s="22" t="s">
        <v>239</v>
      </c>
      <c r="F144" s="22" t="s">
        <v>59</v>
      </c>
      <c r="G144" s="35">
        <v>300000</v>
      </c>
      <c r="H144" s="89"/>
      <c r="I144" s="66"/>
      <c r="J144" s="66"/>
      <c r="K144" s="66"/>
      <c r="L144" s="66"/>
    </row>
    <row r="145" spans="1:15" ht="31.5">
      <c r="A145" s="7" t="s">
        <v>152</v>
      </c>
      <c r="B145" s="8" t="s">
        <v>13</v>
      </c>
      <c r="C145" s="8" t="s">
        <v>147</v>
      </c>
      <c r="D145" s="8" t="s">
        <v>153</v>
      </c>
      <c r="E145" s="8" t="s">
        <v>16</v>
      </c>
      <c r="F145" s="8" t="s">
        <v>16</v>
      </c>
      <c r="G145" s="39">
        <f>G148</f>
        <v>200000</v>
      </c>
      <c r="H145" s="87"/>
      <c r="I145" s="4"/>
      <c r="J145" s="4"/>
      <c r="K145" s="4"/>
      <c r="L145" s="4"/>
      <c r="O145" s="42"/>
    </row>
    <row r="146" spans="1:15" ht="31.5">
      <c r="A146" s="33" t="s">
        <v>99</v>
      </c>
      <c r="B146" s="17" t="s">
        <v>13</v>
      </c>
      <c r="C146" s="17" t="s">
        <v>147</v>
      </c>
      <c r="D146" s="17" t="s">
        <v>153</v>
      </c>
      <c r="E146" s="17" t="s">
        <v>47</v>
      </c>
      <c r="F146" s="17" t="s">
        <v>16</v>
      </c>
      <c r="G146" s="31">
        <f>G147</f>
        <v>200000</v>
      </c>
      <c r="H146" s="87"/>
      <c r="I146" s="4"/>
      <c r="J146" s="4"/>
      <c r="K146" s="4"/>
      <c r="L146" s="4"/>
    </row>
    <row r="147" spans="1:15" ht="47.25">
      <c r="A147" s="33" t="s">
        <v>100</v>
      </c>
      <c r="B147" s="17" t="s">
        <v>13</v>
      </c>
      <c r="C147" s="17" t="s">
        <v>147</v>
      </c>
      <c r="D147" s="17" t="s">
        <v>153</v>
      </c>
      <c r="E147" s="17" t="s">
        <v>49</v>
      </c>
      <c r="F147" s="17" t="s">
        <v>16</v>
      </c>
      <c r="G147" s="31">
        <f>G148</f>
        <v>200000</v>
      </c>
      <c r="H147" s="87"/>
      <c r="I147" s="4"/>
      <c r="J147" s="4"/>
      <c r="K147" s="4"/>
      <c r="L147" s="4"/>
    </row>
    <row r="148" spans="1:15" ht="47.25" hidden="1">
      <c r="A148" s="20" t="s">
        <v>54</v>
      </c>
      <c r="B148" s="17" t="s">
        <v>13</v>
      </c>
      <c r="C148" s="17" t="s">
        <v>147</v>
      </c>
      <c r="D148" s="17" t="s">
        <v>153</v>
      </c>
      <c r="E148" s="17" t="s">
        <v>55</v>
      </c>
      <c r="F148" s="17" t="s">
        <v>16</v>
      </c>
      <c r="G148" s="31">
        <f>G149+G150</f>
        <v>200000</v>
      </c>
      <c r="H148" s="87"/>
      <c r="I148" s="4"/>
      <c r="J148" s="4"/>
      <c r="K148" s="4"/>
      <c r="L148" s="4"/>
    </row>
    <row r="149" spans="1:15" ht="31.5" hidden="1">
      <c r="A149" s="21" t="s">
        <v>60</v>
      </c>
      <c r="B149" s="22" t="s">
        <v>13</v>
      </c>
      <c r="C149" s="22" t="s">
        <v>147</v>
      </c>
      <c r="D149" s="22" t="s">
        <v>153</v>
      </c>
      <c r="E149" s="22" t="s">
        <v>55</v>
      </c>
      <c r="F149" s="22" t="s">
        <v>61</v>
      </c>
      <c r="G149" s="35">
        <v>100000</v>
      </c>
      <c r="H149" s="87"/>
      <c r="I149" s="4"/>
      <c r="J149" s="4"/>
      <c r="K149" s="4"/>
      <c r="L149" s="4"/>
    </row>
    <row r="150" spans="1:15" ht="31.5" hidden="1">
      <c r="A150" s="21" t="s">
        <v>66</v>
      </c>
      <c r="B150" s="22" t="s">
        <v>13</v>
      </c>
      <c r="C150" s="22" t="s">
        <v>147</v>
      </c>
      <c r="D150" s="22" t="s">
        <v>153</v>
      </c>
      <c r="E150" s="22" t="s">
        <v>55</v>
      </c>
      <c r="F150" s="22" t="s">
        <v>63</v>
      </c>
      <c r="G150" s="35">
        <v>100000</v>
      </c>
      <c r="H150" s="87"/>
      <c r="I150" s="4"/>
      <c r="J150" s="4"/>
      <c r="K150" s="4"/>
      <c r="L150" s="4"/>
    </row>
    <row r="151" spans="1:15" ht="31.5">
      <c r="A151" s="7" t="s">
        <v>154</v>
      </c>
      <c r="B151" s="8" t="s">
        <v>13</v>
      </c>
      <c r="C151" s="8" t="s">
        <v>147</v>
      </c>
      <c r="D151" s="8" t="s">
        <v>155</v>
      </c>
      <c r="E151" s="8" t="s">
        <v>16</v>
      </c>
      <c r="F151" s="8" t="s">
        <v>16</v>
      </c>
      <c r="G151" s="39">
        <f>G153</f>
        <v>929998</v>
      </c>
      <c r="H151" s="87"/>
      <c r="I151" s="4"/>
      <c r="J151" s="4"/>
      <c r="K151" s="4"/>
      <c r="L151" s="4"/>
    </row>
    <row r="152" spans="1:15" ht="31.5">
      <c r="A152" s="33" t="s">
        <v>99</v>
      </c>
      <c r="B152" s="17" t="s">
        <v>13</v>
      </c>
      <c r="C152" s="17" t="s">
        <v>147</v>
      </c>
      <c r="D152" s="17" t="s">
        <v>155</v>
      </c>
      <c r="E152" s="17" t="s">
        <v>47</v>
      </c>
      <c r="F152" s="17" t="s">
        <v>16</v>
      </c>
      <c r="G152" s="31">
        <f>G153</f>
        <v>929998</v>
      </c>
      <c r="H152" s="87"/>
      <c r="I152" s="4"/>
      <c r="J152" s="4"/>
      <c r="K152" s="4"/>
      <c r="L152" s="4"/>
    </row>
    <row r="153" spans="1:15" ht="47.25">
      <c r="A153" s="33" t="s">
        <v>100</v>
      </c>
      <c r="B153" s="17" t="s">
        <v>13</v>
      </c>
      <c r="C153" s="17" t="s">
        <v>147</v>
      </c>
      <c r="D153" s="17" t="s">
        <v>155</v>
      </c>
      <c r="E153" s="17" t="s">
        <v>49</v>
      </c>
      <c r="F153" s="17" t="s">
        <v>16</v>
      </c>
      <c r="G153" s="31">
        <v>929998</v>
      </c>
      <c r="H153" s="87"/>
      <c r="I153" s="4"/>
      <c r="J153" s="4"/>
      <c r="K153" s="4"/>
      <c r="L153" s="4"/>
    </row>
    <row r="154" spans="1:15" ht="47.25" hidden="1">
      <c r="A154" s="20" t="s">
        <v>54</v>
      </c>
      <c r="B154" s="17" t="s">
        <v>13</v>
      </c>
      <c r="C154" s="17" t="s">
        <v>147</v>
      </c>
      <c r="D154" s="17" t="s">
        <v>155</v>
      </c>
      <c r="E154" s="17" t="s">
        <v>55</v>
      </c>
      <c r="F154" s="17" t="s">
        <v>16</v>
      </c>
      <c r="G154" s="31">
        <f>G155+G156+G157+G158+G159</f>
        <v>1024998</v>
      </c>
      <c r="H154" s="87"/>
      <c r="I154" s="4"/>
      <c r="J154" s="4"/>
      <c r="K154" s="4"/>
      <c r="L154" s="4"/>
    </row>
    <row r="155" spans="1:15" hidden="1">
      <c r="A155" s="20" t="s">
        <v>156</v>
      </c>
      <c r="B155" s="17" t="s">
        <v>13</v>
      </c>
      <c r="C155" s="17" t="s">
        <v>147</v>
      </c>
      <c r="D155" s="17" t="s">
        <v>155</v>
      </c>
      <c r="E155" s="17" t="s">
        <v>55</v>
      </c>
      <c r="F155" s="17" t="s">
        <v>57</v>
      </c>
      <c r="G155" s="18">
        <v>76000</v>
      </c>
      <c r="H155" s="87"/>
      <c r="I155" s="4"/>
      <c r="J155" s="4"/>
      <c r="K155" s="4"/>
      <c r="L155" s="4"/>
    </row>
    <row r="156" spans="1:15" ht="31.5" hidden="1">
      <c r="A156" s="21" t="s">
        <v>60</v>
      </c>
      <c r="B156" s="22" t="s">
        <v>13</v>
      </c>
      <c r="C156" s="22" t="s">
        <v>147</v>
      </c>
      <c r="D156" s="22" t="s">
        <v>155</v>
      </c>
      <c r="E156" s="22" t="s">
        <v>55</v>
      </c>
      <c r="F156" s="22" t="s">
        <v>61</v>
      </c>
      <c r="G156" s="23">
        <v>268998</v>
      </c>
      <c r="H156" s="87"/>
      <c r="I156" s="4"/>
      <c r="J156" s="4"/>
      <c r="K156" s="4"/>
      <c r="L156" s="4"/>
    </row>
    <row r="157" spans="1:15" hidden="1">
      <c r="A157" s="21" t="s">
        <v>62</v>
      </c>
      <c r="B157" s="22" t="s">
        <v>13</v>
      </c>
      <c r="C157" s="22" t="s">
        <v>147</v>
      </c>
      <c r="D157" s="22" t="s">
        <v>155</v>
      </c>
      <c r="E157" s="22" t="s">
        <v>55</v>
      </c>
      <c r="F157" s="22" t="s">
        <v>63</v>
      </c>
      <c r="G157" s="23">
        <v>550000</v>
      </c>
      <c r="H157" s="87"/>
      <c r="I157" s="4"/>
      <c r="J157" s="4"/>
      <c r="K157" s="4"/>
      <c r="L157" s="4"/>
    </row>
    <row r="158" spans="1:15" hidden="1">
      <c r="A158" s="21" t="s">
        <v>157</v>
      </c>
      <c r="B158" s="22" t="s">
        <v>13</v>
      </c>
      <c r="C158" s="22" t="s">
        <v>147</v>
      </c>
      <c r="D158" s="22" t="s">
        <v>155</v>
      </c>
      <c r="E158" s="22" t="s">
        <v>55</v>
      </c>
      <c r="F158" s="22" t="s">
        <v>65</v>
      </c>
      <c r="G158" s="23">
        <v>80000</v>
      </c>
      <c r="H158" s="87"/>
      <c r="I158" s="4"/>
      <c r="J158" s="4"/>
      <c r="K158" s="4"/>
      <c r="L158" s="4"/>
    </row>
    <row r="159" spans="1:15" ht="31.5" hidden="1">
      <c r="A159" s="21" t="s">
        <v>66</v>
      </c>
      <c r="B159" s="22" t="s">
        <v>13</v>
      </c>
      <c r="C159" s="22" t="s">
        <v>147</v>
      </c>
      <c r="D159" s="22" t="s">
        <v>155</v>
      </c>
      <c r="E159" s="22" t="s">
        <v>55</v>
      </c>
      <c r="F159" s="22" t="s">
        <v>244</v>
      </c>
      <c r="G159" s="23">
        <v>50000</v>
      </c>
      <c r="H159" s="87"/>
      <c r="I159" s="4"/>
      <c r="J159" s="4"/>
      <c r="K159" s="4"/>
      <c r="L159" s="4"/>
    </row>
    <row r="160" spans="1:15" ht="31.5">
      <c r="A160" s="7" t="s">
        <v>314</v>
      </c>
      <c r="B160" s="8" t="s">
        <v>13</v>
      </c>
      <c r="C160" s="8" t="s">
        <v>147</v>
      </c>
      <c r="D160" s="8" t="s">
        <v>159</v>
      </c>
      <c r="E160" s="8" t="s">
        <v>16</v>
      </c>
      <c r="F160" s="8" t="s">
        <v>16</v>
      </c>
      <c r="G160" s="39">
        <f>G163</f>
        <v>200000</v>
      </c>
      <c r="H160" s="87"/>
      <c r="I160" s="4"/>
      <c r="J160" s="4"/>
      <c r="K160" s="4"/>
      <c r="L160" s="4"/>
    </row>
    <row r="161" spans="1:12" ht="31.5">
      <c r="A161" s="33" t="s">
        <v>99</v>
      </c>
      <c r="B161" s="17" t="s">
        <v>13</v>
      </c>
      <c r="C161" s="17" t="s">
        <v>147</v>
      </c>
      <c r="D161" s="17" t="s">
        <v>159</v>
      </c>
      <c r="E161" s="17" t="s">
        <v>47</v>
      </c>
      <c r="F161" s="17" t="s">
        <v>16</v>
      </c>
      <c r="G161" s="31">
        <f>G162</f>
        <v>200000</v>
      </c>
      <c r="H161" s="87"/>
      <c r="I161" s="4"/>
      <c r="J161" s="4"/>
      <c r="K161" s="4"/>
      <c r="L161" s="4"/>
    </row>
    <row r="162" spans="1:12" ht="47.25">
      <c r="A162" s="33" t="s">
        <v>100</v>
      </c>
      <c r="B162" s="17" t="s">
        <v>13</v>
      </c>
      <c r="C162" s="17" t="s">
        <v>147</v>
      </c>
      <c r="D162" s="17" t="s">
        <v>159</v>
      </c>
      <c r="E162" s="17" t="s">
        <v>49</v>
      </c>
      <c r="F162" s="17" t="s">
        <v>16</v>
      </c>
      <c r="G162" s="31">
        <f>G163</f>
        <v>200000</v>
      </c>
      <c r="H162" s="87"/>
      <c r="I162" s="4"/>
      <c r="J162" s="4"/>
      <c r="K162" s="4"/>
      <c r="L162" s="4"/>
    </row>
    <row r="163" spans="1:12" ht="47.25" hidden="1">
      <c r="A163" s="20" t="s">
        <v>54</v>
      </c>
      <c r="B163" s="17" t="s">
        <v>13</v>
      </c>
      <c r="C163" s="17" t="s">
        <v>147</v>
      </c>
      <c r="D163" s="17" t="s">
        <v>159</v>
      </c>
      <c r="E163" s="17" t="s">
        <v>55</v>
      </c>
      <c r="F163" s="17" t="s">
        <v>16</v>
      </c>
      <c r="G163" s="31">
        <f>G164+G165</f>
        <v>200000</v>
      </c>
      <c r="H163" s="87"/>
      <c r="I163" s="4"/>
      <c r="J163" s="4"/>
      <c r="K163" s="4"/>
      <c r="L163" s="4"/>
    </row>
    <row r="164" spans="1:12" ht="31.5" hidden="1">
      <c r="A164" s="21" t="s">
        <v>60</v>
      </c>
      <c r="B164" s="22" t="s">
        <v>13</v>
      </c>
      <c r="C164" s="22" t="s">
        <v>147</v>
      </c>
      <c r="D164" s="22" t="s">
        <v>159</v>
      </c>
      <c r="E164" s="22" t="s">
        <v>55</v>
      </c>
      <c r="F164" s="22" t="s">
        <v>61</v>
      </c>
      <c r="G164" s="23">
        <v>50000</v>
      </c>
      <c r="H164" s="87"/>
      <c r="I164" s="4"/>
      <c r="J164" s="4"/>
      <c r="K164" s="4"/>
      <c r="L164" s="4"/>
    </row>
    <row r="165" spans="1:12" ht="47.25" hidden="1">
      <c r="A165" s="21" t="s">
        <v>54</v>
      </c>
      <c r="B165" s="22" t="s">
        <v>13</v>
      </c>
      <c r="C165" s="22" t="s">
        <v>147</v>
      </c>
      <c r="D165" s="22" t="s">
        <v>159</v>
      </c>
      <c r="E165" s="22" t="s">
        <v>55</v>
      </c>
      <c r="F165" s="22" t="s">
        <v>63</v>
      </c>
      <c r="G165" s="23">
        <v>150000</v>
      </c>
      <c r="H165" s="87"/>
      <c r="I165" s="4"/>
      <c r="J165" s="4"/>
      <c r="K165" s="4"/>
      <c r="L165" s="4"/>
    </row>
    <row r="166" spans="1:12" ht="39" customHeight="1">
      <c r="A166" s="7" t="s">
        <v>312</v>
      </c>
      <c r="B166" s="8" t="s">
        <v>13</v>
      </c>
      <c r="C166" s="8" t="s">
        <v>147</v>
      </c>
      <c r="D166" s="8" t="s">
        <v>161</v>
      </c>
      <c r="E166" s="8" t="s">
        <v>16</v>
      </c>
      <c r="F166" s="8" t="s">
        <v>16</v>
      </c>
      <c r="G166" s="39">
        <v>195748</v>
      </c>
      <c r="H166" s="87"/>
      <c r="I166" s="4"/>
      <c r="J166" s="4"/>
      <c r="K166" s="4"/>
      <c r="L166" s="4"/>
    </row>
    <row r="167" spans="1:12" ht="31.5">
      <c r="A167" s="33" t="s">
        <v>99</v>
      </c>
      <c r="B167" s="17" t="s">
        <v>13</v>
      </c>
      <c r="C167" s="17" t="s">
        <v>147</v>
      </c>
      <c r="D167" s="17" t="s">
        <v>161</v>
      </c>
      <c r="E167" s="17" t="s">
        <v>47</v>
      </c>
      <c r="F167" s="17" t="s">
        <v>16</v>
      </c>
      <c r="G167" s="31">
        <f>G168</f>
        <v>195748</v>
      </c>
      <c r="H167" s="87"/>
      <c r="I167" s="4"/>
      <c r="J167" s="4"/>
      <c r="K167" s="4"/>
      <c r="L167" s="4"/>
    </row>
    <row r="168" spans="1:12" ht="47.25">
      <c r="A168" s="33" t="s">
        <v>100</v>
      </c>
      <c r="B168" s="17" t="s">
        <v>13</v>
      </c>
      <c r="C168" s="17" t="s">
        <v>147</v>
      </c>
      <c r="D168" s="17" t="s">
        <v>161</v>
      </c>
      <c r="E168" s="17" t="s">
        <v>49</v>
      </c>
      <c r="F168" s="17" t="s">
        <v>16</v>
      </c>
      <c r="G168" s="31">
        <v>195748</v>
      </c>
      <c r="H168" s="87"/>
      <c r="I168" s="4"/>
      <c r="J168" s="4"/>
      <c r="K168" s="4"/>
      <c r="L168" s="4"/>
    </row>
    <row r="169" spans="1:12" ht="47.25" hidden="1">
      <c r="A169" s="20" t="s">
        <v>54</v>
      </c>
      <c r="B169" s="17" t="s">
        <v>13</v>
      </c>
      <c r="C169" s="17" t="s">
        <v>147</v>
      </c>
      <c r="D169" s="17" t="s">
        <v>161</v>
      </c>
      <c r="E169" s="17" t="s">
        <v>55</v>
      </c>
      <c r="F169" s="17" t="s">
        <v>16</v>
      </c>
      <c r="G169" s="31">
        <f>G170+G171</f>
        <v>401009</v>
      </c>
      <c r="H169" s="87"/>
      <c r="I169" s="4"/>
      <c r="J169" s="4"/>
      <c r="K169" s="4"/>
      <c r="L169" s="4"/>
    </row>
    <row r="170" spans="1:12" ht="31.5" hidden="1" outlineLevel="1">
      <c r="A170" s="21" t="s">
        <v>60</v>
      </c>
      <c r="B170" s="22" t="s">
        <v>13</v>
      </c>
      <c r="C170" s="22" t="s">
        <v>147</v>
      </c>
      <c r="D170" s="22" t="s">
        <v>161</v>
      </c>
      <c r="E170" s="22" t="s">
        <v>55</v>
      </c>
      <c r="F170" s="22" t="s">
        <v>61</v>
      </c>
      <c r="G170" s="23">
        <v>150000</v>
      </c>
      <c r="H170" s="87"/>
      <c r="I170" s="4"/>
      <c r="J170" s="4"/>
      <c r="K170" s="4"/>
      <c r="L170" s="4"/>
    </row>
    <row r="171" spans="1:12" hidden="1" outlineLevel="1">
      <c r="A171" s="21" t="s">
        <v>162</v>
      </c>
      <c r="B171" s="22" t="s">
        <v>13</v>
      </c>
      <c r="C171" s="22" t="s">
        <v>147</v>
      </c>
      <c r="D171" s="22" t="s">
        <v>161</v>
      </c>
      <c r="E171" s="22" t="s">
        <v>55</v>
      </c>
      <c r="F171" s="22" t="s">
        <v>63</v>
      </c>
      <c r="G171" s="23">
        <v>251009</v>
      </c>
      <c r="H171" s="87"/>
      <c r="I171" s="4"/>
      <c r="J171" s="4"/>
      <c r="K171" s="4"/>
      <c r="L171" s="4"/>
    </row>
    <row r="172" spans="1:12" collapsed="1">
      <c r="A172" s="7" t="s">
        <v>310</v>
      </c>
      <c r="B172" s="8" t="s">
        <v>13</v>
      </c>
      <c r="C172" s="8" t="s">
        <v>147</v>
      </c>
      <c r="D172" s="8" t="s">
        <v>164</v>
      </c>
      <c r="E172" s="8" t="s">
        <v>16</v>
      </c>
      <c r="F172" s="8" t="s">
        <v>16</v>
      </c>
      <c r="G172" s="39">
        <v>73000</v>
      </c>
      <c r="H172" s="87"/>
      <c r="I172" s="4"/>
      <c r="J172" s="4"/>
      <c r="K172" s="4"/>
      <c r="L172" s="4"/>
    </row>
    <row r="173" spans="1:12" ht="31.5">
      <c r="A173" s="33" t="s">
        <v>99</v>
      </c>
      <c r="B173" s="17" t="s">
        <v>13</v>
      </c>
      <c r="C173" s="17" t="s">
        <v>147</v>
      </c>
      <c r="D173" s="17" t="s">
        <v>164</v>
      </c>
      <c r="E173" s="17" t="s">
        <v>47</v>
      </c>
      <c r="F173" s="17" t="s">
        <v>16</v>
      </c>
      <c r="G173" s="31">
        <v>73000</v>
      </c>
      <c r="H173" s="87"/>
      <c r="I173" s="4"/>
      <c r="J173" s="4"/>
      <c r="K173" s="4"/>
      <c r="L173" s="4"/>
    </row>
    <row r="174" spans="1:12" ht="47.25">
      <c r="A174" s="33" t="s">
        <v>100</v>
      </c>
      <c r="B174" s="17" t="s">
        <v>13</v>
      </c>
      <c r="C174" s="17" t="s">
        <v>147</v>
      </c>
      <c r="D174" s="17" t="s">
        <v>164</v>
      </c>
      <c r="E174" s="17" t="s">
        <v>49</v>
      </c>
      <c r="F174" s="17" t="s">
        <v>16</v>
      </c>
      <c r="G174" s="31">
        <v>73000</v>
      </c>
      <c r="H174" s="87"/>
      <c r="I174" s="4"/>
      <c r="J174" s="4"/>
      <c r="K174" s="4"/>
      <c r="L174" s="4"/>
    </row>
    <row r="175" spans="1:12" ht="47.25" hidden="1">
      <c r="A175" s="20" t="s">
        <v>54</v>
      </c>
      <c r="B175" s="17" t="s">
        <v>13</v>
      </c>
      <c r="C175" s="17" t="s">
        <v>147</v>
      </c>
      <c r="D175" s="17" t="s">
        <v>164</v>
      </c>
      <c r="E175" s="17" t="s">
        <v>55</v>
      </c>
      <c r="F175" s="17" t="s">
        <v>16</v>
      </c>
      <c r="G175" s="31">
        <f>G176+G177</f>
        <v>475000</v>
      </c>
      <c r="H175" s="87"/>
      <c r="I175" s="4"/>
      <c r="J175" s="4"/>
      <c r="K175" s="4"/>
      <c r="L175" s="4"/>
    </row>
    <row r="176" spans="1:12" ht="31.5" hidden="1">
      <c r="A176" s="21" t="s">
        <v>60</v>
      </c>
      <c r="B176" s="22" t="s">
        <v>13</v>
      </c>
      <c r="C176" s="22" t="s">
        <v>147</v>
      </c>
      <c r="D176" s="22" t="s">
        <v>164</v>
      </c>
      <c r="E176" s="22" t="s">
        <v>55</v>
      </c>
      <c r="F176" s="22" t="s">
        <v>61</v>
      </c>
      <c r="G176" s="23">
        <v>130000</v>
      </c>
      <c r="H176" s="87"/>
      <c r="I176" s="4"/>
      <c r="J176" s="4"/>
      <c r="K176" s="4"/>
      <c r="L176" s="4"/>
    </row>
    <row r="177" spans="1:12" ht="47.25" hidden="1">
      <c r="A177" s="21" t="s">
        <v>54</v>
      </c>
      <c r="B177" s="22" t="s">
        <v>13</v>
      </c>
      <c r="C177" s="22" t="s">
        <v>147</v>
      </c>
      <c r="D177" s="22" t="s">
        <v>164</v>
      </c>
      <c r="E177" s="22" t="s">
        <v>55</v>
      </c>
      <c r="F177" s="22" t="s">
        <v>63</v>
      </c>
      <c r="G177" s="23">
        <v>345000</v>
      </c>
      <c r="H177" s="87"/>
      <c r="I177" s="4"/>
      <c r="J177" s="4"/>
      <c r="K177" s="4"/>
      <c r="L177" s="4"/>
    </row>
    <row r="178" spans="1:12" ht="47.25" hidden="1">
      <c r="A178" s="68" t="s">
        <v>165</v>
      </c>
      <c r="B178" s="8" t="s">
        <v>13</v>
      </c>
      <c r="C178" s="8" t="s">
        <v>147</v>
      </c>
      <c r="D178" s="8" t="s">
        <v>166</v>
      </c>
      <c r="E178" s="8" t="s">
        <v>16</v>
      </c>
      <c r="F178" s="8" t="s">
        <v>16</v>
      </c>
      <c r="G178" s="39">
        <f>G181</f>
        <v>0</v>
      </c>
      <c r="H178" s="87"/>
      <c r="I178" s="4"/>
      <c r="J178" s="4"/>
      <c r="K178" s="4"/>
      <c r="L178" s="4"/>
    </row>
    <row r="179" spans="1:12" ht="31.5" hidden="1">
      <c r="A179" s="33" t="s">
        <v>99</v>
      </c>
      <c r="B179" s="17" t="s">
        <v>13</v>
      </c>
      <c r="C179" s="17" t="s">
        <v>147</v>
      </c>
      <c r="D179" s="17" t="s">
        <v>166</v>
      </c>
      <c r="E179" s="17" t="s">
        <v>47</v>
      </c>
      <c r="F179" s="17" t="s">
        <v>16</v>
      </c>
      <c r="G179" s="31">
        <f>G180</f>
        <v>0</v>
      </c>
      <c r="H179" s="87"/>
      <c r="I179" s="4"/>
      <c r="J179" s="4"/>
      <c r="K179" s="4"/>
      <c r="L179" s="4"/>
    </row>
    <row r="180" spans="1:12" ht="47.25" hidden="1">
      <c r="A180" s="33" t="s">
        <v>100</v>
      </c>
      <c r="B180" s="17" t="s">
        <v>13</v>
      </c>
      <c r="C180" s="17" t="s">
        <v>147</v>
      </c>
      <c r="D180" s="17" t="s">
        <v>166</v>
      </c>
      <c r="E180" s="17" t="s">
        <v>49</v>
      </c>
      <c r="F180" s="17" t="s">
        <v>16</v>
      </c>
      <c r="G180" s="31">
        <f>G181</f>
        <v>0</v>
      </c>
      <c r="H180" s="87"/>
      <c r="I180" s="4"/>
      <c r="J180" s="4"/>
      <c r="K180" s="4"/>
      <c r="L180" s="4"/>
    </row>
    <row r="181" spans="1:12" s="2" customFormat="1" ht="47.25" hidden="1">
      <c r="A181" s="21" t="s">
        <v>54</v>
      </c>
      <c r="B181" s="22" t="s">
        <v>13</v>
      </c>
      <c r="C181" s="22" t="s">
        <v>147</v>
      </c>
      <c r="D181" s="22" t="s">
        <v>166</v>
      </c>
      <c r="E181" s="22" t="s">
        <v>55</v>
      </c>
      <c r="F181" s="22" t="s">
        <v>16</v>
      </c>
      <c r="G181" s="35">
        <f>G182</f>
        <v>0</v>
      </c>
      <c r="H181" s="89"/>
      <c r="I181" s="66"/>
      <c r="J181" s="66"/>
      <c r="K181" s="66"/>
      <c r="L181" s="66"/>
    </row>
    <row r="182" spans="1:12" hidden="1">
      <c r="A182" s="21" t="s">
        <v>162</v>
      </c>
      <c r="B182" s="22" t="s">
        <v>13</v>
      </c>
      <c r="C182" s="22" t="s">
        <v>147</v>
      </c>
      <c r="D182" s="22" t="s">
        <v>166</v>
      </c>
      <c r="E182" s="22" t="s">
        <v>55</v>
      </c>
      <c r="F182" s="22" t="s">
        <v>63</v>
      </c>
      <c r="G182" s="23">
        <v>0</v>
      </c>
      <c r="H182" s="87"/>
      <c r="I182" s="4"/>
      <c r="J182" s="4"/>
      <c r="K182" s="4"/>
      <c r="L182" s="4"/>
    </row>
    <row r="183" spans="1:12">
      <c r="A183" s="7" t="s">
        <v>167</v>
      </c>
      <c r="B183" s="8" t="s">
        <v>13</v>
      </c>
      <c r="C183" s="8" t="s">
        <v>147</v>
      </c>
      <c r="D183" s="8" t="s">
        <v>168</v>
      </c>
      <c r="E183" s="8" t="s">
        <v>16</v>
      </c>
      <c r="F183" s="8" t="s">
        <v>16</v>
      </c>
      <c r="G183" s="39">
        <f>G184</f>
        <v>150000</v>
      </c>
      <c r="H183" s="87"/>
      <c r="I183" s="4"/>
      <c r="J183" s="4"/>
      <c r="K183" s="4"/>
      <c r="L183" s="4"/>
    </row>
    <row r="184" spans="1:12" ht="31.5">
      <c r="A184" s="33" t="s">
        <v>99</v>
      </c>
      <c r="B184" s="17" t="s">
        <v>13</v>
      </c>
      <c r="C184" s="17" t="s">
        <v>147</v>
      </c>
      <c r="D184" s="17" t="s">
        <v>168</v>
      </c>
      <c r="E184" s="17" t="s">
        <v>47</v>
      </c>
      <c r="F184" s="17" t="s">
        <v>16</v>
      </c>
      <c r="G184" s="31">
        <f>G185</f>
        <v>150000</v>
      </c>
      <c r="H184" s="87"/>
      <c r="I184" s="4"/>
      <c r="J184" s="4"/>
      <c r="K184" s="4"/>
      <c r="L184" s="4"/>
    </row>
    <row r="185" spans="1:12" ht="47.25">
      <c r="A185" s="33" t="s">
        <v>100</v>
      </c>
      <c r="B185" s="17" t="s">
        <v>13</v>
      </c>
      <c r="C185" s="17" t="s">
        <v>147</v>
      </c>
      <c r="D185" s="17" t="s">
        <v>168</v>
      </c>
      <c r="E185" s="17" t="s">
        <v>49</v>
      </c>
      <c r="F185" s="17" t="s">
        <v>16</v>
      </c>
      <c r="G185" s="31">
        <f>G186</f>
        <v>150000</v>
      </c>
      <c r="H185" s="87"/>
      <c r="I185" s="4"/>
      <c r="J185" s="4"/>
      <c r="K185" s="4"/>
      <c r="L185" s="4"/>
    </row>
    <row r="186" spans="1:12" ht="47.25" hidden="1" outlineLevel="1">
      <c r="A186" s="20" t="s">
        <v>54</v>
      </c>
      <c r="B186" s="17" t="s">
        <v>13</v>
      </c>
      <c r="C186" s="17" t="s">
        <v>147</v>
      </c>
      <c r="D186" s="17" t="s">
        <v>168</v>
      </c>
      <c r="E186" s="17" t="s">
        <v>55</v>
      </c>
      <c r="F186" s="17" t="s">
        <v>16</v>
      </c>
      <c r="G186" s="31">
        <f>G187</f>
        <v>150000</v>
      </c>
      <c r="H186" s="87"/>
      <c r="I186" s="4"/>
      <c r="J186" s="4"/>
      <c r="K186" s="4"/>
      <c r="L186" s="4"/>
    </row>
    <row r="187" spans="1:12" hidden="1" outlineLevel="1">
      <c r="A187" s="21" t="s">
        <v>62</v>
      </c>
      <c r="B187" s="22" t="s">
        <v>13</v>
      </c>
      <c r="C187" s="22" t="s">
        <v>147</v>
      </c>
      <c r="D187" s="22" t="s">
        <v>168</v>
      </c>
      <c r="E187" s="22" t="s">
        <v>55</v>
      </c>
      <c r="F187" s="22" t="s">
        <v>63</v>
      </c>
      <c r="G187" s="35">
        <v>150000</v>
      </c>
      <c r="H187" s="87"/>
      <c r="I187" s="4"/>
      <c r="J187" s="4"/>
      <c r="K187" s="4"/>
      <c r="L187" s="4"/>
    </row>
    <row r="188" spans="1:12" ht="31.5" collapsed="1">
      <c r="A188" s="7" t="s">
        <v>315</v>
      </c>
      <c r="B188" s="8" t="s">
        <v>13</v>
      </c>
      <c r="C188" s="8" t="s">
        <v>147</v>
      </c>
      <c r="D188" s="8" t="s">
        <v>170</v>
      </c>
      <c r="E188" s="8" t="s">
        <v>16</v>
      </c>
      <c r="F188" s="8" t="s">
        <v>16</v>
      </c>
      <c r="G188" s="39">
        <v>2150000</v>
      </c>
      <c r="H188" s="87"/>
      <c r="I188" s="4"/>
      <c r="J188" s="4"/>
      <c r="K188" s="4"/>
      <c r="L188" s="4"/>
    </row>
    <row r="189" spans="1:12" ht="31.5">
      <c r="A189" s="33" t="s">
        <v>99</v>
      </c>
      <c r="B189" s="17" t="s">
        <v>13</v>
      </c>
      <c r="C189" s="17" t="s">
        <v>147</v>
      </c>
      <c r="D189" s="17" t="s">
        <v>170</v>
      </c>
      <c r="E189" s="17" t="s">
        <v>47</v>
      </c>
      <c r="F189" s="17" t="s">
        <v>16</v>
      </c>
      <c r="G189" s="31">
        <v>2150000</v>
      </c>
      <c r="H189" s="87"/>
      <c r="I189" s="4"/>
      <c r="J189" s="4"/>
      <c r="K189" s="4"/>
      <c r="L189" s="4"/>
    </row>
    <row r="190" spans="1:12" ht="47.25">
      <c r="A190" s="33" t="s">
        <v>100</v>
      </c>
      <c r="B190" s="17" t="s">
        <v>13</v>
      </c>
      <c r="C190" s="17" t="s">
        <v>147</v>
      </c>
      <c r="D190" s="17" t="s">
        <v>170</v>
      </c>
      <c r="E190" s="17" t="s">
        <v>49</v>
      </c>
      <c r="F190" s="17" t="s">
        <v>16</v>
      </c>
      <c r="G190" s="31">
        <v>2150000</v>
      </c>
      <c r="H190" s="87"/>
      <c r="I190" s="4"/>
      <c r="J190" s="4"/>
      <c r="K190" s="4"/>
      <c r="L190" s="4"/>
    </row>
    <row r="191" spans="1:12" ht="47.25" hidden="1">
      <c r="A191" s="20" t="s">
        <v>54</v>
      </c>
      <c r="B191" s="17" t="s">
        <v>13</v>
      </c>
      <c r="C191" s="17" t="s">
        <v>147</v>
      </c>
      <c r="D191" s="17" t="s">
        <v>170</v>
      </c>
      <c r="E191" s="17" t="s">
        <v>55</v>
      </c>
      <c r="F191" s="17" t="s">
        <v>16</v>
      </c>
      <c r="G191" s="31">
        <f>G192+G193</f>
        <v>600000</v>
      </c>
      <c r="H191" s="87"/>
      <c r="I191" s="4"/>
      <c r="J191" s="4"/>
      <c r="K191" s="4"/>
      <c r="L191" s="4"/>
    </row>
    <row r="192" spans="1:12" ht="31.5" hidden="1" outlineLevel="1">
      <c r="A192" s="21" t="s">
        <v>60</v>
      </c>
      <c r="B192" s="22" t="s">
        <v>13</v>
      </c>
      <c r="C192" s="22" t="s">
        <v>147</v>
      </c>
      <c r="D192" s="22" t="s">
        <v>170</v>
      </c>
      <c r="E192" s="22" t="s">
        <v>55</v>
      </c>
      <c r="F192" s="22" t="s">
        <v>61</v>
      </c>
      <c r="G192" s="23">
        <v>400000</v>
      </c>
      <c r="H192" s="87"/>
      <c r="I192" s="4"/>
      <c r="J192" s="4"/>
      <c r="K192" s="4"/>
      <c r="L192" s="4"/>
    </row>
    <row r="193" spans="1:15" hidden="1" outlineLevel="1">
      <c r="A193" s="21" t="s">
        <v>171</v>
      </c>
      <c r="B193" s="22" t="s">
        <v>13</v>
      </c>
      <c r="C193" s="22" t="s">
        <v>147</v>
      </c>
      <c r="D193" s="22" t="s">
        <v>170</v>
      </c>
      <c r="E193" s="22" t="s">
        <v>55</v>
      </c>
      <c r="F193" s="22" t="s">
        <v>63</v>
      </c>
      <c r="G193" s="23">
        <v>200000</v>
      </c>
      <c r="H193" s="87"/>
      <c r="I193" s="4"/>
      <c r="J193" s="4"/>
      <c r="K193" s="4"/>
      <c r="L193" s="4"/>
    </row>
    <row r="194" spans="1:15" ht="63" outlineLevel="1">
      <c r="A194" s="364" t="s">
        <v>260</v>
      </c>
      <c r="B194" s="22" t="s">
        <v>13</v>
      </c>
      <c r="C194" s="22" t="s">
        <v>147</v>
      </c>
      <c r="D194" s="333" t="s">
        <v>261</v>
      </c>
      <c r="E194" s="22" t="s">
        <v>49</v>
      </c>
      <c r="F194" s="22" t="s">
        <v>16</v>
      </c>
      <c r="G194" s="30">
        <v>1000000</v>
      </c>
      <c r="H194" s="87"/>
      <c r="I194" s="4"/>
      <c r="J194" s="4"/>
      <c r="K194" s="4"/>
      <c r="L194" s="4"/>
      <c r="O194" s="42"/>
    </row>
    <row r="195" spans="1:15" hidden="1" outlineLevel="1">
      <c r="A195" s="21" t="s">
        <v>262</v>
      </c>
      <c r="B195" s="22" t="s">
        <v>13</v>
      </c>
      <c r="C195" s="22" t="s">
        <v>147</v>
      </c>
      <c r="D195" s="22" t="s">
        <v>263</v>
      </c>
      <c r="E195" s="22" t="s">
        <v>55</v>
      </c>
      <c r="F195" s="22" t="s">
        <v>61</v>
      </c>
      <c r="G195" s="23">
        <v>80000</v>
      </c>
      <c r="H195" s="87"/>
      <c r="I195" s="4"/>
      <c r="J195" s="4"/>
      <c r="K195" s="4"/>
      <c r="L195" s="4"/>
    </row>
    <row r="196" spans="1:15" ht="63" outlineLevel="1">
      <c r="A196" s="373" t="s">
        <v>260</v>
      </c>
      <c r="B196" s="374"/>
      <c r="C196" s="374"/>
      <c r="D196" s="374" t="s">
        <v>293</v>
      </c>
      <c r="E196" s="374" t="s">
        <v>55</v>
      </c>
      <c r="F196" s="374"/>
      <c r="G196" s="375">
        <v>810261</v>
      </c>
      <c r="H196" s="87"/>
      <c r="I196" s="4"/>
      <c r="J196" s="4"/>
      <c r="K196" s="4"/>
      <c r="L196" s="4"/>
    </row>
    <row r="197" spans="1:15" outlineLevel="1">
      <c r="A197" s="7" t="s">
        <v>264</v>
      </c>
      <c r="B197" s="8" t="s">
        <v>13</v>
      </c>
      <c r="C197" s="8" t="s">
        <v>147</v>
      </c>
      <c r="D197" s="8" t="s">
        <v>265</v>
      </c>
      <c r="E197" s="8" t="s">
        <v>16</v>
      </c>
      <c r="F197" s="8" t="s">
        <v>16</v>
      </c>
      <c r="G197" s="39">
        <v>0</v>
      </c>
      <c r="H197" s="87"/>
      <c r="I197" s="4"/>
      <c r="J197" s="4"/>
      <c r="K197" s="4"/>
      <c r="L197" s="4"/>
    </row>
    <row r="198" spans="1:15" ht="31.5" outlineLevel="1">
      <c r="A198" s="33" t="s">
        <v>99</v>
      </c>
      <c r="B198" s="17" t="s">
        <v>13</v>
      </c>
      <c r="C198" s="17" t="s">
        <v>147</v>
      </c>
      <c r="D198" s="17" t="s">
        <v>265</v>
      </c>
      <c r="E198" s="17" t="s">
        <v>47</v>
      </c>
      <c r="F198" s="17" t="s">
        <v>16</v>
      </c>
      <c r="G198" s="31">
        <v>0</v>
      </c>
      <c r="H198" s="87"/>
      <c r="I198" s="4"/>
      <c r="J198" s="4"/>
      <c r="K198" s="4"/>
      <c r="L198" s="4"/>
    </row>
    <row r="199" spans="1:15" ht="47.25" outlineLevel="1">
      <c r="A199" s="33" t="s">
        <v>100</v>
      </c>
      <c r="B199" s="17" t="s">
        <v>13</v>
      </c>
      <c r="C199" s="17" t="s">
        <v>147</v>
      </c>
      <c r="D199" s="17" t="s">
        <v>265</v>
      </c>
      <c r="E199" s="17" t="s">
        <v>49</v>
      </c>
      <c r="F199" s="17" t="s">
        <v>16</v>
      </c>
      <c r="G199" s="31">
        <v>0</v>
      </c>
      <c r="H199" s="87"/>
      <c r="I199" s="4"/>
      <c r="J199" s="4"/>
      <c r="K199" s="4"/>
      <c r="L199" s="4"/>
    </row>
    <row r="200" spans="1:15" ht="47.25" hidden="1" outlineLevel="1">
      <c r="A200" s="20" t="s">
        <v>54</v>
      </c>
      <c r="B200" s="17" t="s">
        <v>13</v>
      </c>
      <c r="C200" s="17" t="s">
        <v>147</v>
      </c>
      <c r="D200" s="17" t="s">
        <v>265</v>
      </c>
      <c r="E200" s="17" t="s">
        <v>55</v>
      </c>
      <c r="F200" s="17" t="s">
        <v>16</v>
      </c>
      <c r="G200" s="31">
        <f>G201+G202</f>
        <v>100000</v>
      </c>
      <c r="H200" s="87"/>
      <c r="I200" s="4"/>
      <c r="J200" s="4"/>
      <c r="K200" s="4"/>
      <c r="L200" s="4"/>
    </row>
    <row r="201" spans="1:15" ht="31.5" hidden="1" outlineLevel="1">
      <c r="A201" s="21" t="s">
        <v>60</v>
      </c>
      <c r="B201" s="22" t="s">
        <v>13</v>
      </c>
      <c r="C201" s="22" t="s">
        <v>147</v>
      </c>
      <c r="D201" s="22" t="s">
        <v>265</v>
      </c>
      <c r="E201" s="22" t="s">
        <v>55</v>
      </c>
      <c r="F201" s="22" t="s">
        <v>61</v>
      </c>
      <c r="G201" s="23">
        <v>100000</v>
      </c>
      <c r="H201" s="87"/>
      <c r="I201" s="4"/>
      <c r="J201" s="4"/>
      <c r="K201" s="4"/>
      <c r="L201" s="4"/>
    </row>
    <row r="202" spans="1:15" hidden="1" outlineLevel="1">
      <c r="A202" s="21" t="s">
        <v>171</v>
      </c>
      <c r="B202" s="22" t="s">
        <v>13</v>
      </c>
      <c r="C202" s="22" t="s">
        <v>147</v>
      </c>
      <c r="D202" s="22" t="s">
        <v>265</v>
      </c>
      <c r="E202" s="22" t="s">
        <v>55</v>
      </c>
      <c r="F202" s="22" t="s">
        <v>63</v>
      </c>
      <c r="G202" s="23">
        <v>0</v>
      </c>
      <c r="H202" s="87"/>
      <c r="I202" s="4"/>
      <c r="J202" s="4"/>
      <c r="K202" s="4"/>
      <c r="L202" s="4"/>
    </row>
    <row r="203" spans="1:15" ht="57.75" hidden="1" outlineLevel="1">
      <c r="A203" s="13" t="s">
        <v>231</v>
      </c>
      <c r="B203" s="38" t="s">
        <v>13</v>
      </c>
      <c r="C203" s="38" t="s">
        <v>173</v>
      </c>
      <c r="D203" s="38" t="s">
        <v>15</v>
      </c>
      <c r="E203" s="38" t="s">
        <v>16</v>
      </c>
      <c r="F203" s="38" t="s">
        <v>16</v>
      </c>
      <c r="G203" s="70">
        <v>0</v>
      </c>
      <c r="H203" s="87"/>
      <c r="I203" s="4"/>
      <c r="J203" s="4"/>
      <c r="K203" s="4"/>
      <c r="L203" s="4"/>
    </row>
    <row r="204" spans="1:15" ht="63" hidden="1" outlineLevel="1">
      <c r="A204" s="20" t="s">
        <v>23</v>
      </c>
      <c r="B204" s="17" t="s">
        <v>13</v>
      </c>
      <c r="C204" s="17" t="s">
        <v>173</v>
      </c>
      <c r="D204" s="17" t="s">
        <v>15</v>
      </c>
      <c r="E204" s="17" t="s">
        <v>16</v>
      </c>
      <c r="F204" s="17" t="s">
        <v>16</v>
      </c>
      <c r="G204" s="31">
        <f>G205</f>
        <v>0</v>
      </c>
      <c r="H204" s="87"/>
      <c r="I204" s="4"/>
      <c r="J204" s="4"/>
      <c r="K204" s="4"/>
      <c r="L204" s="4"/>
    </row>
    <row r="205" spans="1:15" ht="63" hidden="1">
      <c r="A205" s="20" t="s">
        <v>174</v>
      </c>
      <c r="B205" s="17" t="s">
        <v>13</v>
      </c>
      <c r="C205" s="17" t="s">
        <v>173</v>
      </c>
      <c r="D205" s="17" t="s">
        <v>15</v>
      </c>
      <c r="E205" s="17" t="s">
        <v>16</v>
      </c>
      <c r="F205" s="17" t="s">
        <v>16</v>
      </c>
      <c r="G205" s="45">
        <f>G206</f>
        <v>0</v>
      </c>
      <c r="H205" s="87"/>
      <c r="I205" s="4"/>
      <c r="J205" s="4"/>
      <c r="K205" s="4"/>
      <c r="L205" s="4"/>
    </row>
    <row r="206" spans="1:15" ht="31.5" hidden="1">
      <c r="A206" s="7" t="s">
        <v>175</v>
      </c>
      <c r="B206" s="8" t="s">
        <v>13</v>
      </c>
      <c r="C206" s="8" t="s">
        <v>173</v>
      </c>
      <c r="D206" s="8" t="s">
        <v>85</v>
      </c>
      <c r="E206" s="8" t="s">
        <v>16</v>
      </c>
      <c r="F206" s="8" t="s">
        <v>16</v>
      </c>
      <c r="G206" s="95">
        <v>0</v>
      </c>
      <c r="H206" s="87"/>
      <c r="I206" s="4"/>
      <c r="J206" s="4"/>
      <c r="K206" s="4"/>
      <c r="L206" s="4"/>
    </row>
    <row r="207" spans="1:15" ht="31.5" hidden="1">
      <c r="A207" s="33" t="s">
        <v>99</v>
      </c>
      <c r="B207" s="17" t="s">
        <v>13</v>
      </c>
      <c r="C207" s="17" t="s">
        <v>173</v>
      </c>
      <c r="D207" s="17" t="s">
        <v>85</v>
      </c>
      <c r="E207" s="17" t="s">
        <v>47</v>
      </c>
      <c r="F207" s="17" t="s">
        <v>16</v>
      </c>
      <c r="G207" s="27">
        <v>0</v>
      </c>
      <c r="H207" s="87"/>
      <c r="I207" s="4"/>
      <c r="J207" s="4"/>
      <c r="K207" s="4"/>
      <c r="L207" s="4"/>
    </row>
    <row r="208" spans="1:15" ht="47.25" hidden="1">
      <c r="A208" s="33" t="s">
        <v>100</v>
      </c>
      <c r="B208" s="17" t="s">
        <v>13</v>
      </c>
      <c r="C208" s="17" t="s">
        <v>173</v>
      </c>
      <c r="D208" s="17" t="s">
        <v>85</v>
      </c>
      <c r="E208" s="17" t="s">
        <v>49</v>
      </c>
      <c r="F208" s="17" t="s">
        <v>16</v>
      </c>
      <c r="G208" s="27">
        <v>0</v>
      </c>
      <c r="H208" s="87"/>
      <c r="I208" s="4"/>
      <c r="J208" s="4"/>
      <c r="K208" s="4"/>
      <c r="L208" s="4"/>
    </row>
    <row r="209" spans="1:12" ht="47.25" hidden="1" outlineLevel="1">
      <c r="A209" s="20" t="s">
        <v>54</v>
      </c>
      <c r="B209" s="17" t="s">
        <v>13</v>
      </c>
      <c r="C209" s="17" t="s">
        <v>173</v>
      </c>
      <c r="D209" s="17" t="s">
        <v>85</v>
      </c>
      <c r="E209" s="17" t="s">
        <v>55</v>
      </c>
      <c r="F209" s="17" t="s">
        <v>16</v>
      </c>
      <c r="G209" s="27">
        <f>G210</f>
        <v>25000</v>
      </c>
      <c r="H209" s="87"/>
      <c r="I209" s="4"/>
      <c r="J209" s="4"/>
      <c r="K209" s="4"/>
      <c r="L209" s="4"/>
    </row>
    <row r="210" spans="1:12" hidden="1" outlineLevel="1">
      <c r="A210" s="21" t="s">
        <v>62</v>
      </c>
      <c r="B210" s="22" t="s">
        <v>13</v>
      </c>
      <c r="C210" s="22" t="s">
        <v>173</v>
      </c>
      <c r="D210" s="22" t="s">
        <v>85</v>
      </c>
      <c r="E210" s="22" t="s">
        <v>55</v>
      </c>
      <c r="F210" s="22" t="s">
        <v>63</v>
      </c>
      <c r="G210" s="23">
        <v>25000</v>
      </c>
      <c r="H210" s="87"/>
      <c r="I210" s="4"/>
      <c r="J210" s="4"/>
      <c r="K210" s="4"/>
      <c r="L210" s="4"/>
    </row>
    <row r="211" spans="1:12" hidden="1" collapsed="1">
      <c r="A211" s="7" t="s">
        <v>176</v>
      </c>
      <c r="B211" s="8" t="s">
        <v>13</v>
      </c>
      <c r="C211" s="8" t="s">
        <v>177</v>
      </c>
      <c r="D211" s="8"/>
      <c r="E211" s="8"/>
      <c r="F211" s="8"/>
      <c r="G211" s="9">
        <f>G212</f>
        <v>0</v>
      </c>
      <c r="H211" s="87"/>
      <c r="I211" s="4"/>
      <c r="J211" s="4"/>
      <c r="K211" s="4"/>
      <c r="L211" s="4"/>
    </row>
    <row r="212" spans="1:12" ht="31.5" hidden="1">
      <c r="A212" s="20" t="s">
        <v>178</v>
      </c>
      <c r="B212" s="17" t="s">
        <v>13</v>
      </c>
      <c r="C212" s="17" t="s">
        <v>177</v>
      </c>
      <c r="D212" s="17" t="s">
        <v>15</v>
      </c>
      <c r="E212" s="17" t="s">
        <v>16</v>
      </c>
      <c r="F212" s="17" t="s">
        <v>16</v>
      </c>
      <c r="G212" s="27"/>
      <c r="H212" s="87"/>
      <c r="I212" s="4"/>
      <c r="J212" s="4"/>
      <c r="K212" s="4"/>
      <c r="L212" s="4"/>
    </row>
    <row r="213" spans="1:12" ht="31.5" hidden="1">
      <c r="A213" s="20" t="s">
        <v>179</v>
      </c>
      <c r="B213" s="17" t="s">
        <v>13</v>
      </c>
      <c r="C213" s="17" t="s">
        <v>177</v>
      </c>
      <c r="D213" s="17" t="s">
        <v>15</v>
      </c>
      <c r="E213" s="17" t="s">
        <v>16</v>
      </c>
      <c r="F213" s="17" t="s">
        <v>16</v>
      </c>
      <c r="G213" s="27"/>
      <c r="H213" s="87"/>
      <c r="I213" s="4"/>
      <c r="J213" s="4"/>
      <c r="K213" s="4"/>
      <c r="L213" s="4"/>
    </row>
    <row r="214" spans="1:12" ht="63" hidden="1">
      <c r="A214" s="63" t="s">
        <v>180</v>
      </c>
      <c r="B214" s="64" t="s">
        <v>13</v>
      </c>
      <c r="C214" s="8" t="s">
        <v>177</v>
      </c>
      <c r="D214" s="8" t="s">
        <v>181</v>
      </c>
      <c r="E214" s="8" t="s">
        <v>16</v>
      </c>
      <c r="F214" s="8" t="s">
        <v>16</v>
      </c>
      <c r="G214" s="9">
        <f>G215</f>
        <v>0</v>
      </c>
      <c r="H214" s="87"/>
      <c r="I214" s="4"/>
      <c r="J214" s="4"/>
      <c r="K214" s="4"/>
      <c r="L214" s="4"/>
    </row>
    <row r="215" spans="1:12" hidden="1" outlineLevel="1">
      <c r="A215" s="65" t="s">
        <v>182</v>
      </c>
      <c r="B215" s="17" t="s">
        <v>13</v>
      </c>
      <c r="C215" s="17" t="s">
        <v>177</v>
      </c>
      <c r="D215" s="17" t="s">
        <v>181</v>
      </c>
      <c r="E215" s="17" t="s">
        <v>183</v>
      </c>
      <c r="F215" s="17" t="s">
        <v>16</v>
      </c>
      <c r="G215" s="27">
        <f>G216</f>
        <v>0</v>
      </c>
      <c r="H215" s="87"/>
      <c r="I215" s="4"/>
      <c r="J215" s="4"/>
      <c r="K215" s="4"/>
      <c r="L215" s="4"/>
    </row>
    <row r="216" spans="1:12" ht="31.5" hidden="1" outlineLevel="1">
      <c r="A216" s="21" t="s">
        <v>184</v>
      </c>
      <c r="B216" s="22" t="s">
        <v>13</v>
      </c>
      <c r="C216" s="22" t="s">
        <v>177</v>
      </c>
      <c r="D216" s="22" t="s">
        <v>181</v>
      </c>
      <c r="E216" s="22" t="s">
        <v>183</v>
      </c>
      <c r="F216" s="22" t="s">
        <v>185</v>
      </c>
      <c r="G216" s="34"/>
      <c r="H216" s="87"/>
      <c r="I216" s="4"/>
      <c r="J216" s="4"/>
      <c r="K216" s="4"/>
      <c r="L216" s="4"/>
    </row>
    <row r="217" spans="1:12" ht="25.5" outlineLevel="1">
      <c r="A217" s="363" t="s">
        <v>307</v>
      </c>
      <c r="B217" s="22"/>
      <c r="C217" s="22"/>
      <c r="D217" s="22" t="s">
        <v>266</v>
      </c>
      <c r="E217" s="22" t="s">
        <v>49</v>
      </c>
      <c r="F217" s="22"/>
      <c r="G217" s="36">
        <v>69000</v>
      </c>
      <c r="H217" s="87"/>
      <c r="I217" s="4"/>
      <c r="J217" s="4"/>
      <c r="K217" s="4"/>
      <c r="L217" s="4"/>
    </row>
    <row r="218" spans="1:12" ht="43.5">
      <c r="A218" s="69" t="s">
        <v>286</v>
      </c>
      <c r="B218" s="38" t="s">
        <v>13</v>
      </c>
      <c r="C218" s="38" t="s">
        <v>187</v>
      </c>
      <c r="D218" s="38" t="s">
        <v>287</v>
      </c>
      <c r="E218" s="38"/>
      <c r="F218" s="38"/>
      <c r="G218" s="70">
        <f>G219</f>
        <v>125632</v>
      </c>
      <c r="H218" s="87"/>
      <c r="I218" s="4"/>
      <c r="J218" s="4"/>
      <c r="K218" s="4"/>
      <c r="L218" s="4"/>
    </row>
    <row r="219" spans="1:12" ht="31.5" hidden="1" outlineLevel="1">
      <c r="A219" s="20" t="s">
        <v>188</v>
      </c>
      <c r="B219" s="17" t="s">
        <v>13</v>
      </c>
      <c r="C219" s="17" t="s">
        <v>187</v>
      </c>
      <c r="D219" s="17" t="s">
        <v>15</v>
      </c>
      <c r="E219" s="17" t="s">
        <v>16</v>
      </c>
      <c r="F219" s="17" t="s">
        <v>16</v>
      </c>
      <c r="G219" s="27">
        <f>G220</f>
        <v>125632</v>
      </c>
      <c r="H219" s="87"/>
      <c r="I219" s="4"/>
      <c r="J219" s="4"/>
      <c r="K219" s="4"/>
      <c r="L219" s="4"/>
    </row>
    <row r="220" spans="1:12" ht="31.5" outlineLevel="1">
      <c r="A220" s="58" t="s">
        <v>189</v>
      </c>
      <c r="B220" s="17" t="s">
        <v>13</v>
      </c>
      <c r="C220" s="17" t="s">
        <v>187</v>
      </c>
      <c r="D220" s="17" t="s">
        <v>15</v>
      </c>
      <c r="E220" s="17" t="s">
        <v>16</v>
      </c>
      <c r="F220" s="17" t="s">
        <v>16</v>
      </c>
      <c r="G220" s="27">
        <f>G221+G224</f>
        <v>125632</v>
      </c>
      <c r="H220" s="87"/>
      <c r="I220" s="4"/>
      <c r="J220" s="4"/>
      <c r="K220" s="4"/>
      <c r="L220" s="4"/>
    </row>
    <row r="221" spans="1:12" ht="31.5">
      <c r="A221" s="7" t="s">
        <v>190</v>
      </c>
      <c r="B221" s="8" t="s">
        <v>13</v>
      </c>
      <c r="C221" s="8" t="s">
        <v>187</v>
      </c>
      <c r="D221" s="8" t="s">
        <v>191</v>
      </c>
      <c r="E221" s="8" t="s">
        <v>193</v>
      </c>
      <c r="F221" s="8" t="s">
        <v>16</v>
      </c>
      <c r="G221" s="9">
        <f>G222</f>
        <v>28000</v>
      </c>
      <c r="H221" s="87"/>
      <c r="I221" s="4"/>
      <c r="J221" s="4"/>
      <c r="K221" s="4"/>
      <c r="L221" s="4"/>
    </row>
    <row r="222" spans="1:12" hidden="1" outlineLevel="1">
      <c r="A222" s="20" t="s">
        <v>192</v>
      </c>
      <c r="B222" s="17" t="s">
        <v>13</v>
      </c>
      <c r="C222" s="17" t="s">
        <v>187</v>
      </c>
      <c r="D222" s="17" t="s">
        <v>191</v>
      </c>
      <c r="E222" s="17" t="s">
        <v>193</v>
      </c>
      <c r="F222" s="17" t="s">
        <v>16</v>
      </c>
      <c r="G222" s="27">
        <f>G223</f>
        <v>28000</v>
      </c>
      <c r="H222" s="87"/>
      <c r="I222" s="4"/>
      <c r="J222" s="4"/>
      <c r="K222" s="4"/>
      <c r="L222" s="4"/>
    </row>
    <row r="223" spans="1:12" hidden="1" outlineLevel="1">
      <c r="A223" s="21" t="s">
        <v>194</v>
      </c>
      <c r="B223" s="22" t="s">
        <v>13</v>
      </c>
      <c r="C223" s="22" t="s">
        <v>187</v>
      </c>
      <c r="D223" s="22" t="s">
        <v>191</v>
      </c>
      <c r="E223" s="22" t="s">
        <v>193</v>
      </c>
      <c r="F223" s="22" t="s">
        <v>195</v>
      </c>
      <c r="G223" s="34">
        <v>28000</v>
      </c>
      <c r="H223" s="87"/>
      <c r="I223" s="4"/>
      <c r="J223" s="4"/>
      <c r="K223" s="4"/>
      <c r="L223" s="4"/>
    </row>
    <row r="224" spans="1:12" ht="31.5" collapsed="1">
      <c r="A224" s="7" t="s">
        <v>196</v>
      </c>
      <c r="B224" s="8" t="s">
        <v>13</v>
      </c>
      <c r="C224" s="8" t="s">
        <v>187</v>
      </c>
      <c r="D224" s="8" t="s">
        <v>197</v>
      </c>
      <c r="E224" s="8" t="s">
        <v>288</v>
      </c>
      <c r="F224" s="8" t="s">
        <v>16</v>
      </c>
      <c r="G224" s="9">
        <f>G225</f>
        <v>97632</v>
      </c>
      <c r="H224" s="87"/>
      <c r="I224" s="4"/>
      <c r="J224" s="4"/>
      <c r="K224" s="4"/>
      <c r="L224" s="4"/>
    </row>
    <row r="225" spans="1:15" ht="47.25" hidden="1">
      <c r="A225" s="20" t="s">
        <v>198</v>
      </c>
      <c r="B225" s="17" t="s">
        <v>13</v>
      </c>
      <c r="C225" s="17" t="s">
        <v>187</v>
      </c>
      <c r="D225" s="17" t="s">
        <v>197</v>
      </c>
      <c r="E225" s="17" t="s">
        <v>199</v>
      </c>
      <c r="F225" s="17" t="s">
        <v>16</v>
      </c>
      <c r="G225" s="27">
        <f>G226</f>
        <v>97632</v>
      </c>
      <c r="H225" s="87"/>
      <c r="I225" s="4"/>
      <c r="J225" s="4"/>
      <c r="K225" s="4"/>
      <c r="L225" s="4"/>
    </row>
    <row r="226" spans="1:15" ht="47.25" hidden="1">
      <c r="A226" s="21" t="s">
        <v>200</v>
      </c>
      <c r="B226" s="22" t="s">
        <v>13</v>
      </c>
      <c r="C226" s="22" t="s">
        <v>187</v>
      </c>
      <c r="D226" s="22" t="s">
        <v>197</v>
      </c>
      <c r="E226" s="22" t="s">
        <v>199</v>
      </c>
      <c r="F226" s="22" t="s">
        <v>201</v>
      </c>
      <c r="G226" s="34">
        <v>97632</v>
      </c>
      <c r="H226" s="87"/>
      <c r="I226" s="4"/>
      <c r="J226" s="4"/>
      <c r="K226" s="4"/>
      <c r="L226" s="4"/>
    </row>
    <row r="227" spans="1:15" ht="47.25" outlineLevel="1">
      <c r="A227" s="7" t="s">
        <v>202</v>
      </c>
      <c r="B227" s="8" t="s">
        <v>13</v>
      </c>
      <c r="C227" s="8" t="s">
        <v>187</v>
      </c>
      <c r="D227" s="8" t="s">
        <v>203</v>
      </c>
      <c r="E227" s="8" t="s">
        <v>16</v>
      </c>
      <c r="F227" s="8" t="s">
        <v>16</v>
      </c>
      <c r="G227" s="9">
        <f>G228</f>
        <v>100000</v>
      </c>
      <c r="H227" s="87"/>
      <c r="I227" s="4"/>
      <c r="J227" s="4"/>
      <c r="K227" s="4"/>
      <c r="L227" s="4"/>
      <c r="O227" s="42"/>
    </row>
    <row r="228" spans="1:15" outlineLevel="1">
      <c r="A228" s="20" t="s">
        <v>182</v>
      </c>
      <c r="B228" s="17" t="s">
        <v>13</v>
      </c>
      <c r="C228" s="17" t="s">
        <v>187</v>
      </c>
      <c r="D228" s="17" t="s">
        <v>203</v>
      </c>
      <c r="E228" s="17" t="s">
        <v>183</v>
      </c>
      <c r="F228" s="17" t="s">
        <v>16</v>
      </c>
      <c r="G228" s="9">
        <f>G229</f>
        <v>100000</v>
      </c>
      <c r="H228" s="87"/>
      <c r="I228" s="4"/>
      <c r="J228" s="4"/>
      <c r="K228" s="4"/>
      <c r="L228" s="4"/>
    </row>
    <row r="229" spans="1:15" ht="31.5" hidden="1" outlineLevel="1">
      <c r="A229" s="21" t="s">
        <v>184</v>
      </c>
      <c r="B229" s="22" t="s">
        <v>13</v>
      </c>
      <c r="C229" s="22" t="s">
        <v>187</v>
      </c>
      <c r="D229" s="22" t="s">
        <v>203</v>
      </c>
      <c r="E229" s="22" t="s">
        <v>183</v>
      </c>
      <c r="F229" s="22" t="s">
        <v>185</v>
      </c>
      <c r="G229" s="34">
        <v>100000</v>
      </c>
      <c r="H229" s="87"/>
      <c r="I229" s="4"/>
      <c r="J229" s="4"/>
      <c r="K229" s="4"/>
      <c r="L229" s="4"/>
    </row>
    <row r="230" spans="1:15" hidden="1">
      <c r="A230" s="7" t="s">
        <v>204</v>
      </c>
      <c r="B230" s="8" t="s">
        <v>13</v>
      </c>
      <c r="C230" s="8" t="s">
        <v>267</v>
      </c>
      <c r="D230" s="8"/>
      <c r="E230" s="8"/>
      <c r="F230" s="8"/>
      <c r="G230" s="9">
        <f>G231</f>
        <v>0</v>
      </c>
      <c r="H230" s="96"/>
      <c r="I230" s="82"/>
      <c r="J230" s="82"/>
      <c r="K230" s="82"/>
      <c r="L230" s="83"/>
    </row>
    <row r="231" spans="1:15" ht="31.5" hidden="1">
      <c r="A231" s="20" t="s">
        <v>206</v>
      </c>
      <c r="B231" s="17" t="s">
        <v>13</v>
      </c>
      <c r="C231" s="17" t="s">
        <v>267</v>
      </c>
      <c r="D231" s="17" t="s">
        <v>15</v>
      </c>
      <c r="E231" s="17" t="s">
        <v>16</v>
      </c>
      <c r="F231" s="17" t="s">
        <v>16</v>
      </c>
      <c r="G231" s="27">
        <v>0</v>
      </c>
      <c r="H231" s="97"/>
      <c r="I231" s="84"/>
      <c r="J231" s="84"/>
      <c r="K231" s="84"/>
      <c r="L231" s="85"/>
    </row>
    <row r="232" spans="1:15" ht="94.5" hidden="1">
      <c r="A232" s="20" t="s">
        <v>207</v>
      </c>
      <c r="B232" s="17" t="s">
        <v>13</v>
      </c>
      <c r="C232" s="17" t="s">
        <v>267</v>
      </c>
      <c r="D232" s="17" t="s">
        <v>15</v>
      </c>
      <c r="E232" s="17" t="s">
        <v>16</v>
      </c>
      <c r="F232" s="17" t="s">
        <v>16</v>
      </c>
      <c r="G232" s="27">
        <v>5000</v>
      </c>
      <c r="H232" s="97"/>
      <c r="I232" s="84"/>
      <c r="J232" s="84"/>
      <c r="K232" s="84"/>
      <c r="L232" s="85"/>
    </row>
    <row r="233" spans="1:15" ht="31.5" hidden="1">
      <c r="A233" s="7" t="s">
        <v>208</v>
      </c>
      <c r="B233" s="8" t="s">
        <v>13</v>
      </c>
      <c r="C233" s="8" t="s">
        <v>267</v>
      </c>
      <c r="D233" s="8" t="s">
        <v>209</v>
      </c>
      <c r="E233" s="8" t="s">
        <v>16</v>
      </c>
      <c r="F233" s="8" t="s">
        <v>16</v>
      </c>
      <c r="G233" s="9">
        <v>0</v>
      </c>
      <c r="H233" s="97"/>
      <c r="I233" s="84"/>
      <c r="J233" s="84"/>
      <c r="K233" s="84"/>
      <c r="L233" s="85"/>
    </row>
    <row r="234" spans="1:15" hidden="1">
      <c r="A234" s="20" t="s">
        <v>182</v>
      </c>
      <c r="B234" s="17" t="s">
        <v>13</v>
      </c>
      <c r="C234" s="17" t="s">
        <v>267</v>
      </c>
      <c r="D234" s="17" t="s">
        <v>209</v>
      </c>
      <c r="E234" s="17" t="s">
        <v>183</v>
      </c>
      <c r="F234" s="17" t="s">
        <v>16</v>
      </c>
      <c r="G234" s="27">
        <v>0</v>
      </c>
      <c r="H234" s="97"/>
      <c r="I234" s="84"/>
      <c r="J234" s="84"/>
      <c r="K234" s="84"/>
      <c r="L234" s="85"/>
    </row>
    <row r="235" spans="1:15" ht="31.5" hidden="1">
      <c r="A235" s="21" t="s">
        <v>184</v>
      </c>
      <c r="B235" s="22" t="s">
        <v>13</v>
      </c>
      <c r="C235" s="22" t="s">
        <v>267</v>
      </c>
      <c r="D235" s="22" t="s">
        <v>209</v>
      </c>
      <c r="E235" s="22" t="s">
        <v>183</v>
      </c>
      <c r="F235" s="22" t="s">
        <v>185</v>
      </c>
      <c r="G235" s="34">
        <v>5000</v>
      </c>
      <c r="H235" s="97"/>
      <c r="I235" s="84"/>
      <c r="J235" s="84"/>
      <c r="K235" s="84"/>
      <c r="L235" s="85"/>
    </row>
    <row r="236" spans="1:15" ht="63">
      <c r="A236" s="7" t="s">
        <v>210</v>
      </c>
      <c r="B236" s="8" t="s">
        <v>13</v>
      </c>
      <c r="C236" s="8" t="s">
        <v>211</v>
      </c>
      <c r="D236" s="8"/>
      <c r="E236" s="8"/>
      <c r="F236" s="8"/>
      <c r="G236" s="9">
        <f t="shared" ref="G236:G240" si="1">G237</f>
        <v>2300000</v>
      </c>
      <c r="H236" s="87"/>
      <c r="I236" s="4"/>
      <c r="J236" s="4"/>
      <c r="K236" s="4"/>
      <c r="L236" s="4"/>
    </row>
    <row r="237" spans="1:15" ht="63" hidden="1">
      <c r="A237" s="20" t="s">
        <v>23</v>
      </c>
      <c r="B237" s="17" t="s">
        <v>13</v>
      </c>
      <c r="C237" s="17" t="s">
        <v>211</v>
      </c>
      <c r="D237" s="17" t="s">
        <v>15</v>
      </c>
      <c r="E237" s="17" t="s">
        <v>16</v>
      </c>
      <c r="F237" s="17" t="s">
        <v>16</v>
      </c>
      <c r="G237" s="27">
        <f t="shared" si="1"/>
        <v>2300000</v>
      </c>
      <c r="H237" s="87"/>
      <c r="I237" s="4"/>
    </row>
    <row r="238" spans="1:15" ht="63" hidden="1">
      <c r="A238" s="20" t="s">
        <v>212</v>
      </c>
      <c r="B238" s="17" t="s">
        <v>13</v>
      </c>
      <c r="C238" s="17" t="s">
        <v>211</v>
      </c>
      <c r="D238" s="17" t="s">
        <v>15</v>
      </c>
      <c r="E238" s="17" t="s">
        <v>16</v>
      </c>
      <c r="F238" s="17" t="s">
        <v>16</v>
      </c>
      <c r="G238" s="27">
        <f t="shared" si="1"/>
        <v>2300000</v>
      </c>
      <c r="H238" s="87"/>
      <c r="I238" s="4"/>
    </row>
    <row r="239" spans="1:15" ht="63">
      <c r="A239" s="7" t="s">
        <v>213</v>
      </c>
      <c r="B239" s="8" t="s">
        <v>13</v>
      </c>
      <c r="C239" s="8" t="s">
        <v>211</v>
      </c>
      <c r="D239" s="8" t="s">
        <v>214</v>
      </c>
      <c r="E239" s="8" t="s">
        <v>16</v>
      </c>
      <c r="F239" s="8" t="s">
        <v>16</v>
      </c>
      <c r="G239" s="9">
        <f t="shared" si="1"/>
        <v>2300000</v>
      </c>
      <c r="H239" s="87"/>
      <c r="I239" s="4"/>
    </row>
    <row r="240" spans="1:15">
      <c r="A240" s="20" t="s">
        <v>182</v>
      </c>
      <c r="B240" s="17" t="s">
        <v>13</v>
      </c>
      <c r="C240" s="17" t="s">
        <v>211</v>
      </c>
      <c r="D240" s="17" t="s">
        <v>214</v>
      </c>
      <c r="E240" s="17" t="s">
        <v>183</v>
      </c>
      <c r="F240" s="17" t="s">
        <v>16</v>
      </c>
      <c r="G240" s="27">
        <f t="shared" si="1"/>
        <v>2300000</v>
      </c>
      <c r="H240" s="87"/>
      <c r="I240" s="4"/>
    </row>
    <row r="241" spans="1:9" ht="31.5" hidden="1">
      <c r="A241" s="21" t="s">
        <v>184</v>
      </c>
      <c r="B241" s="22" t="s">
        <v>13</v>
      </c>
      <c r="C241" s="22" t="s">
        <v>211</v>
      </c>
      <c r="D241" s="22" t="s">
        <v>214</v>
      </c>
      <c r="E241" s="22" t="s">
        <v>183</v>
      </c>
      <c r="F241" s="22" t="s">
        <v>185</v>
      </c>
      <c r="G241" s="34">
        <v>2300000</v>
      </c>
      <c r="H241" s="87"/>
      <c r="I241" s="4"/>
    </row>
    <row r="242" spans="1:9" s="4" customFormat="1" ht="42.75" customHeight="1">
      <c r="A242" s="71" t="s">
        <v>289</v>
      </c>
      <c r="B242" s="38" t="s">
        <v>13</v>
      </c>
      <c r="C242" s="38" t="s">
        <v>105</v>
      </c>
      <c r="D242" s="38"/>
      <c r="E242" s="38"/>
      <c r="F242" s="38"/>
      <c r="G242" s="56">
        <f>G243</f>
        <v>130100</v>
      </c>
      <c r="H242" s="87"/>
    </row>
    <row r="243" spans="1:9" s="4" customFormat="1" ht="31.5">
      <c r="A243" s="7" t="s">
        <v>106</v>
      </c>
      <c r="B243" s="8" t="s">
        <v>13</v>
      </c>
      <c r="C243" s="8" t="s">
        <v>107</v>
      </c>
      <c r="D243" s="8" t="s">
        <v>15</v>
      </c>
      <c r="E243" s="8" t="s">
        <v>16</v>
      </c>
      <c r="F243" s="8" t="s">
        <v>16</v>
      </c>
      <c r="G243" s="9">
        <v>130100</v>
      </c>
      <c r="H243" s="87"/>
    </row>
    <row r="244" spans="1:9" s="4" customFormat="1" ht="31.5" hidden="1">
      <c r="A244" s="20" t="s">
        <v>108</v>
      </c>
      <c r="B244" s="17" t="s">
        <v>13</v>
      </c>
      <c r="C244" s="17" t="s">
        <v>107</v>
      </c>
      <c r="D244" s="17" t="s">
        <v>15</v>
      </c>
      <c r="E244" s="17" t="s">
        <v>16</v>
      </c>
      <c r="F244" s="17" t="s">
        <v>16</v>
      </c>
      <c r="G244" s="31">
        <f>G245</f>
        <v>125600</v>
      </c>
      <c r="H244" s="87"/>
    </row>
    <row r="245" spans="1:9" s="4" customFormat="1" ht="39.75" hidden="1" customHeight="1">
      <c r="A245" s="7" t="s">
        <v>109</v>
      </c>
      <c r="B245" s="8" t="s">
        <v>13</v>
      </c>
      <c r="C245" s="8" t="s">
        <v>107</v>
      </c>
      <c r="D245" s="8" t="s">
        <v>110</v>
      </c>
      <c r="E245" s="8" t="s">
        <v>16</v>
      </c>
      <c r="F245" s="8" t="s">
        <v>16</v>
      </c>
      <c r="G245" s="39">
        <f>G246</f>
        <v>125600</v>
      </c>
      <c r="H245" s="87"/>
    </row>
    <row r="246" spans="1:9" s="4" customFormat="1" ht="78" hidden="1" customHeight="1">
      <c r="A246" s="72" t="s">
        <v>111</v>
      </c>
      <c r="B246" s="17" t="s">
        <v>13</v>
      </c>
      <c r="C246" s="17" t="s">
        <v>107</v>
      </c>
      <c r="D246" s="17" t="s">
        <v>110</v>
      </c>
      <c r="E246" s="17" t="s">
        <v>35</v>
      </c>
      <c r="F246" s="17" t="s">
        <v>16</v>
      </c>
      <c r="G246" s="31">
        <f>G248+G250+G252</f>
        <v>125600</v>
      </c>
      <c r="H246" s="87"/>
    </row>
    <row r="247" spans="1:9" s="4" customFormat="1" ht="31.5">
      <c r="A247" s="61" t="s">
        <v>36</v>
      </c>
      <c r="B247" s="17" t="s">
        <v>13</v>
      </c>
      <c r="C247" s="17" t="s">
        <v>107</v>
      </c>
      <c r="D247" s="17" t="s">
        <v>110</v>
      </c>
      <c r="E247" s="17" t="s">
        <v>37</v>
      </c>
      <c r="F247" s="17" t="s">
        <v>16</v>
      </c>
      <c r="G247" s="31">
        <f>G248+G250</f>
        <v>101575</v>
      </c>
      <c r="H247" s="87"/>
    </row>
    <row r="248" spans="1:9" s="4" customFormat="1" ht="31.5" hidden="1">
      <c r="A248" s="20" t="s">
        <v>38</v>
      </c>
      <c r="B248" s="17" t="s">
        <v>13</v>
      </c>
      <c r="C248" s="17" t="s">
        <v>107</v>
      </c>
      <c r="D248" s="17" t="s">
        <v>110</v>
      </c>
      <c r="E248" s="17" t="s">
        <v>39</v>
      </c>
      <c r="F248" s="17" t="s">
        <v>16</v>
      </c>
      <c r="G248" s="31">
        <f>G249</f>
        <v>78400</v>
      </c>
      <c r="H248" s="87"/>
    </row>
    <row r="249" spans="1:9" s="4" customFormat="1" hidden="1">
      <c r="A249" s="21" t="s">
        <v>40</v>
      </c>
      <c r="B249" s="22" t="s">
        <v>13</v>
      </c>
      <c r="C249" s="22" t="s">
        <v>107</v>
      </c>
      <c r="D249" s="22" t="s">
        <v>110</v>
      </c>
      <c r="E249" s="22" t="s">
        <v>39</v>
      </c>
      <c r="F249" s="22" t="s">
        <v>41</v>
      </c>
      <c r="G249" s="23">
        <v>78400</v>
      </c>
      <c r="H249" s="87"/>
    </row>
    <row r="250" spans="1:9" s="4" customFormat="1" ht="63" hidden="1">
      <c r="A250" s="20" t="s">
        <v>42</v>
      </c>
      <c r="B250" s="17" t="s">
        <v>13</v>
      </c>
      <c r="C250" s="17" t="s">
        <v>107</v>
      </c>
      <c r="D250" s="17" t="s">
        <v>110</v>
      </c>
      <c r="E250" s="17" t="s">
        <v>43</v>
      </c>
      <c r="F250" s="17" t="s">
        <v>16</v>
      </c>
      <c r="G250" s="31">
        <f>G251</f>
        <v>23175</v>
      </c>
      <c r="H250" s="87"/>
    </row>
    <row r="251" spans="1:9" s="4" customFormat="1" hidden="1">
      <c r="A251" s="21" t="s">
        <v>80</v>
      </c>
      <c r="B251" s="22" t="s">
        <v>13</v>
      </c>
      <c r="C251" s="22" t="s">
        <v>107</v>
      </c>
      <c r="D251" s="22" t="s">
        <v>110</v>
      </c>
      <c r="E251" s="22" t="s">
        <v>43</v>
      </c>
      <c r="F251" s="22" t="s">
        <v>45</v>
      </c>
      <c r="G251" s="23">
        <v>23175</v>
      </c>
      <c r="H251" s="87"/>
    </row>
    <row r="252" spans="1:9" s="4" customFormat="1" ht="47.25">
      <c r="A252" s="73" t="s">
        <v>100</v>
      </c>
      <c r="B252" s="17" t="s">
        <v>13</v>
      </c>
      <c r="C252" s="22" t="s">
        <v>107</v>
      </c>
      <c r="D252" s="22" t="s">
        <v>110</v>
      </c>
      <c r="E252" s="17" t="s">
        <v>49</v>
      </c>
      <c r="F252" s="17" t="s">
        <v>16</v>
      </c>
      <c r="G252" s="44">
        <f>G254+G255+G256</f>
        <v>24025</v>
      </c>
      <c r="H252" s="87"/>
    </row>
    <row r="253" spans="1:9" s="3" customFormat="1" ht="45" hidden="1">
      <c r="A253" s="74" t="s">
        <v>54</v>
      </c>
      <c r="B253" s="75" t="s">
        <v>13</v>
      </c>
      <c r="C253" s="76" t="s">
        <v>107</v>
      </c>
      <c r="D253" s="76" t="s">
        <v>110</v>
      </c>
      <c r="E253" s="75" t="s">
        <v>55</v>
      </c>
      <c r="F253" s="75" t="s">
        <v>16</v>
      </c>
      <c r="G253" s="77">
        <f>G254+G255+G256</f>
        <v>24025</v>
      </c>
      <c r="H253" s="4"/>
      <c r="I253" s="4"/>
    </row>
    <row r="254" spans="1:9" s="3" customFormat="1" ht="15" hidden="1">
      <c r="A254" s="78" t="s">
        <v>58</v>
      </c>
      <c r="B254" s="75" t="s">
        <v>13</v>
      </c>
      <c r="C254" s="76" t="s">
        <v>107</v>
      </c>
      <c r="D254" s="76" t="s">
        <v>110</v>
      </c>
      <c r="E254" s="75" t="s">
        <v>239</v>
      </c>
      <c r="F254" s="75" t="s">
        <v>59</v>
      </c>
      <c r="G254" s="79">
        <v>5000</v>
      </c>
      <c r="H254" s="4"/>
      <c r="I254" s="4"/>
    </row>
    <row r="255" spans="1:9" s="3" customFormat="1" ht="47.25" hidden="1" customHeight="1">
      <c r="A255" s="78" t="s">
        <v>113</v>
      </c>
      <c r="B255" s="76" t="s">
        <v>13</v>
      </c>
      <c r="C255" s="76" t="s">
        <v>107</v>
      </c>
      <c r="D255" s="76" t="s">
        <v>110</v>
      </c>
      <c r="E255" s="76" t="s">
        <v>55</v>
      </c>
      <c r="F255" s="76" t="s">
        <v>65</v>
      </c>
      <c r="G255" s="80">
        <v>14025</v>
      </c>
      <c r="H255" s="81"/>
    </row>
    <row r="256" spans="1:9" s="3" customFormat="1" ht="30" hidden="1">
      <c r="A256" s="78" t="s">
        <v>66</v>
      </c>
      <c r="B256" s="76" t="s">
        <v>13</v>
      </c>
      <c r="C256" s="76" t="s">
        <v>107</v>
      </c>
      <c r="D256" s="76" t="s">
        <v>110</v>
      </c>
      <c r="E256" s="76" t="s">
        <v>55</v>
      </c>
      <c r="F256" s="76" t="s">
        <v>244</v>
      </c>
      <c r="G256" s="80">
        <v>5000</v>
      </c>
      <c r="H256" s="81"/>
    </row>
  </sheetData>
  <mergeCells count="12">
    <mergeCell ref="F6:F7"/>
    <mergeCell ref="G6:G7"/>
    <mergeCell ref="A6:A7"/>
    <mergeCell ref="B6:B7"/>
    <mergeCell ref="C6:C7"/>
    <mergeCell ref="D6:D7"/>
    <mergeCell ref="E6:E7"/>
    <mergeCell ref="D1:G1"/>
    <mergeCell ref="D2:G2"/>
    <mergeCell ref="D3:G3"/>
    <mergeCell ref="D4:G4"/>
    <mergeCell ref="A5:G5"/>
  </mergeCells>
  <pageMargins left="0.78740157480314998" right="0.511811023622047" top="0.23622047244094499" bottom="0.27559055118110198" header="0.118110236220472" footer="0.118110236220472"/>
  <pageSetup paperSize="9" scale="70" fitToHeight="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8"/>
  <sheetViews>
    <sheetView zoomScale="91" zoomScaleNormal="91" workbookViewId="0">
      <pane xSplit="5" ySplit="1" topLeftCell="F5" activePane="bottomRight" state="frozen"/>
      <selection pane="topRight"/>
      <selection pane="bottomLeft"/>
      <selection pane="bottomRight" activeCell="G13" sqref="G13"/>
    </sheetView>
  </sheetViews>
  <sheetFormatPr defaultColWidth="8.85546875" defaultRowHeight="15.75" outlineLevelRow="1"/>
  <cols>
    <col min="1" max="1" width="51.42578125" style="4" customWidth="1"/>
    <col min="2" max="2" width="5" style="4" customWidth="1"/>
    <col min="3" max="3" width="5.42578125" style="4" customWidth="1"/>
    <col min="4" max="4" width="11.5703125" style="4" customWidth="1"/>
    <col min="5" max="5" width="5.28515625" style="4" customWidth="1"/>
    <col min="6" max="6" width="4.7109375" style="4" customWidth="1"/>
    <col min="7" max="8" width="14.7109375" style="5" customWidth="1"/>
    <col min="9" max="9" width="18.140625" customWidth="1"/>
    <col min="11" max="11" width="12.42578125" customWidth="1"/>
  </cols>
  <sheetData>
    <row r="1" spans="1:11" s="1" customFormat="1" ht="15.6" customHeight="1">
      <c r="A1" s="120"/>
      <c r="B1" s="120"/>
      <c r="C1" s="120"/>
      <c r="D1" s="376" t="s">
        <v>215</v>
      </c>
      <c r="E1" s="376"/>
      <c r="F1" s="376"/>
      <c r="G1" s="376"/>
      <c r="H1" s="376"/>
    </row>
    <row r="2" spans="1:11" s="1" customFormat="1" ht="15.6" customHeight="1">
      <c r="A2" s="120"/>
      <c r="B2" s="120"/>
      <c r="C2" s="120"/>
      <c r="D2" s="377" t="s">
        <v>1</v>
      </c>
      <c r="E2" s="377"/>
      <c r="F2" s="377"/>
      <c r="G2" s="377"/>
      <c r="H2" s="377"/>
    </row>
    <row r="3" spans="1:11" s="1" customFormat="1" ht="14.45" customHeight="1">
      <c r="A3" s="120"/>
      <c r="B3" s="120"/>
      <c r="C3" s="120"/>
      <c r="D3" s="376" t="s">
        <v>2</v>
      </c>
      <c r="E3" s="376"/>
      <c r="F3" s="376"/>
      <c r="G3" s="376"/>
      <c r="H3" s="376"/>
    </row>
    <row r="4" spans="1:11" s="1" customFormat="1" ht="23.45" customHeight="1">
      <c r="A4" s="120"/>
      <c r="B4" s="120"/>
      <c r="C4" s="120"/>
      <c r="D4" s="376" t="s">
        <v>3</v>
      </c>
      <c r="E4" s="376"/>
      <c r="F4" s="376"/>
      <c r="G4" s="376"/>
      <c r="H4" s="376"/>
    </row>
    <row r="5" spans="1:11" ht="51" customHeight="1">
      <c r="A5" s="378" t="s">
        <v>216</v>
      </c>
      <c r="B5" s="378"/>
      <c r="C5" s="378"/>
      <c r="D5" s="378"/>
      <c r="E5" s="378"/>
      <c r="F5" s="378"/>
      <c r="G5" s="378"/>
      <c r="H5" s="204"/>
    </row>
    <row r="6" spans="1:11" ht="14.45" customHeight="1">
      <c r="A6" s="381" t="s">
        <v>5</v>
      </c>
      <c r="B6" s="379" t="s">
        <v>6</v>
      </c>
      <c r="C6" s="379" t="s">
        <v>7</v>
      </c>
      <c r="D6" s="379" t="s">
        <v>8</v>
      </c>
      <c r="E6" s="383" t="s">
        <v>9</v>
      </c>
      <c r="F6" s="379" t="s">
        <v>10</v>
      </c>
      <c r="G6" s="379" t="s">
        <v>217</v>
      </c>
      <c r="H6" s="379" t="s">
        <v>218</v>
      </c>
    </row>
    <row r="7" spans="1:11" ht="39" customHeight="1">
      <c r="A7" s="382"/>
      <c r="B7" s="380"/>
      <c r="C7" s="380"/>
      <c r="D7" s="380"/>
      <c r="E7" s="384"/>
      <c r="F7" s="380"/>
      <c r="G7" s="379"/>
      <c r="H7" s="379"/>
    </row>
    <row r="8" spans="1:11" ht="27.6" customHeight="1">
      <c r="A8" s="205" t="s">
        <v>12</v>
      </c>
      <c r="B8" s="206" t="s">
        <v>13</v>
      </c>
      <c r="C8" s="206" t="s">
        <v>14</v>
      </c>
      <c r="D8" s="206" t="s">
        <v>15</v>
      </c>
      <c r="E8" s="206" t="s">
        <v>16</v>
      </c>
      <c r="F8" s="206" t="s">
        <v>16</v>
      </c>
      <c r="G8" s="207">
        <f>G9+G68+G78+G92+G102+G160+G168+G174+G186+G192</f>
        <v>13580773</v>
      </c>
      <c r="H8" s="207">
        <f>H9+H68+H78+H92+H102+H160+H168+H174+H186+H192</f>
        <v>13583036</v>
      </c>
      <c r="K8" s="42"/>
    </row>
    <row r="9" spans="1:11">
      <c r="A9" s="208" t="s">
        <v>17</v>
      </c>
      <c r="B9" s="209" t="s">
        <v>13</v>
      </c>
      <c r="C9" s="209" t="s">
        <v>18</v>
      </c>
      <c r="D9" s="209"/>
      <c r="E9" s="209"/>
      <c r="F9" s="209"/>
      <c r="G9" s="210">
        <f>G10+G16+G51+G57</f>
        <v>4687071</v>
      </c>
      <c r="H9" s="210">
        <f>H10+H16+H51+H57</f>
        <v>4687071</v>
      </c>
    </row>
    <row r="10" spans="1:11" ht="36">
      <c r="A10" s="211" t="s">
        <v>19</v>
      </c>
      <c r="B10" s="212" t="s">
        <v>13</v>
      </c>
      <c r="C10" s="212" t="s">
        <v>20</v>
      </c>
      <c r="D10" s="212" t="s">
        <v>15</v>
      </c>
      <c r="E10" s="212" t="s">
        <v>16</v>
      </c>
      <c r="F10" s="212" t="s">
        <v>16</v>
      </c>
      <c r="G10" s="213">
        <f t="shared" ref="G10:H14" si="0">G11</f>
        <v>72000</v>
      </c>
      <c r="H10" s="213">
        <f t="shared" si="0"/>
        <v>72000</v>
      </c>
    </row>
    <row r="11" spans="1:11" ht="24">
      <c r="A11" s="214" t="s">
        <v>21</v>
      </c>
      <c r="B11" s="215" t="s">
        <v>13</v>
      </c>
      <c r="C11" s="215" t="s">
        <v>20</v>
      </c>
      <c r="D11" s="215" t="s">
        <v>22</v>
      </c>
      <c r="E11" s="215" t="s">
        <v>16</v>
      </c>
      <c r="F11" s="215" t="s">
        <v>16</v>
      </c>
      <c r="G11" s="259">
        <f t="shared" si="0"/>
        <v>72000</v>
      </c>
      <c r="H11" s="259">
        <f t="shared" si="0"/>
        <v>72000</v>
      </c>
    </row>
    <row r="12" spans="1:11" ht="36">
      <c r="A12" s="214" t="s">
        <v>23</v>
      </c>
      <c r="B12" s="215" t="s">
        <v>13</v>
      </c>
      <c r="C12" s="215" t="s">
        <v>20</v>
      </c>
      <c r="D12" s="215" t="s">
        <v>22</v>
      </c>
      <c r="E12" s="215" t="s">
        <v>16</v>
      </c>
      <c r="F12" s="215" t="s">
        <v>16</v>
      </c>
      <c r="G12" s="259">
        <f t="shared" si="0"/>
        <v>72000</v>
      </c>
      <c r="H12" s="259">
        <f t="shared" si="0"/>
        <v>72000</v>
      </c>
    </row>
    <row r="13" spans="1:11" ht="48">
      <c r="A13" s="214" t="s">
        <v>24</v>
      </c>
      <c r="B13" s="215" t="s">
        <v>13</v>
      </c>
      <c r="C13" s="215" t="s">
        <v>20</v>
      </c>
      <c r="D13" s="215" t="s">
        <v>22</v>
      </c>
      <c r="E13" s="215" t="s">
        <v>16</v>
      </c>
      <c r="F13" s="215" t="s">
        <v>16</v>
      </c>
      <c r="G13" s="259">
        <f t="shared" si="0"/>
        <v>72000</v>
      </c>
      <c r="H13" s="259">
        <f t="shared" si="0"/>
        <v>72000</v>
      </c>
    </row>
    <row r="14" spans="1:11" ht="36">
      <c r="A14" s="214" t="s">
        <v>25</v>
      </c>
      <c r="B14" s="215" t="s">
        <v>13</v>
      </c>
      <c r="C14" s="215" t="s">
        <v>20</v>
      </c>
      <c r="D14" s="215" t="s">
        <v>22</v>
      </c>
      <c r="E14" s="215" t="s">
        <v>26</v>
      </c>
      <c r="F14" s="215" t="s">
        <v>16</v>
      </c>
      <c r="G14" s="259">
        <f t="shared" si="0"/>
        <v>72000</v>
      </c>
      <c r="H14" s="259">
        <f t="shared" si="0"/>
        <v>72000</v>
      </c>
    </row>
    <row r="15" spans="1:11" ht="19.899999999999999" customHeight="1">
      <c r="A15" s="115" t="s">
        <v>27</v>
      </c>
      <c r="B15" s="116" t="s">
        <v>13</v>
      </c>
      <c r="C15" s="116" t="s">
        <v>20</v>
      </c>
      <c r="D15" s="116" t="s">
        <v>22</v>
      </c>
      <c r="E15" s="116" t="s">
        <v>26</v>
      </c>
      <c r="F15" s="116" t="s">
        <v>28</v>
      </c>
      <c r="G15" s="248">
        <v>72000</v>
      </c>
      <c r="H15" s="248">
        <v>72000</v>
      </c>
    </row>
    <row r="16" spans="1:11" ht="48">
      <c r="A16" s="211" t="s">
        <v>29</v>
      </c>
      <c r="B16" s="212" t="s">
        <v>13</v>
      </c>
      <c r="C16" s="212" t="s">
        <v>30</v>
      </c>
      <c r="D16" s="212" t="s">
        <v>15</v>
      </c>
      <c r="E16" s="212" t="s">
        <v>16</v>
      </c>
      <c r="F16" s="212" t="s">
        <v>16</v>
      </c>
      <c r="G16" s="218">
        <f>G17</f>
        <v>3665071</v>
      </c>
      <c r="H16" s="218">
        <f>H17</f>
        <v>3665071</v>
      </c>
    </row>
    <row r="17" spans="1:8" ht="36">
      <c r="A17" s="214" t="s">
        <v>23</v>
      </c>
      <c r="B17" s="219" t="s">
        <v>13</v>
      </c>
      <c r="C17" s="219" t="s">
        <v>30</v>
      </c>
      <c r="D17" s="219" t="s">
        <v>15</v>
      </c>
      <c r="E17" s="219" t="s">
        <v>16</v>
      </c>
      <c r="F17" s="219" t="s">
        <v>16</v>
      </c>
      <c r="G17" s="220">
        <f>G18</f>
        <v>3665071</v>
      </c>
      <c r="H17" s="220">
        <f>H18</f>
        <v>3665071</v>
      </c>
    </row>
    <row r="18" spans="1:8" ht="36">
      <c r="A18" s="214" t="s">
        <v>31</v>
      </c>
      <c r="B18" s="219" t="s">
        <v>13</v>
      </c>
      <c r="C18" s="219" t="s">
        <v>30</v>
      </c>
      <c r="D18" s="219" t="s">
        <v>15</v>
      </c>
      <c r="E18" s="219" t="s">
        <v>16</v>
      </c>
      <c r="F18" s="219" t="s">
        <v>16</v>
      </c>
      <c r="G18" s="220">
        <f>G19+G44</f>
        <v>3665071</v>
      </c>
      <c r="H18" s="220">
        <f>H19+H44</f>
        <v>3665071</v>
      </c>
    </row>
    <row r="19" spans="1:8" ht="15">
      <c r="A19" s="221" t="s">
        <v>32</v>
      </c>
      <c r="B19" s="219" t="s">
        <v>13</v>
      </c>
      <c r="C19" s="219" t="s">
        <v>30</v>
      </c>
      <c r="D19" s="219" t="s">
        <v>33</v>
      </c>
      <c r="E19" s="219" t="s">
        <v>16</v>
      </c>
      <c r="F19" s="219" t="s">
        <v>16</v>
      </c>
      <c r="G19" s="222">
        <f>G20+G26+G38</f>
        <v>3155161.25</v>
      </c>
      <c r="H19" s="222">
        <f>H20+H26+H38</f>
        <v>3155161.25</v>
      </c>
    </row>
    <row r="20" spans="1:8" ht="60">
      <c r="A20" s="221" t="s">
        <v>34</v>
      </c>
      <c r="B20" s="223" t="s">
        <v>13</v>
      </c>
      <c r="C20" s="223" t="s">
        <v>30</v>
      </c>
      <c r="D20" s="223" t="s">
        <v>33</v>
      </c>
      <c r="E20" s="223" t="s">
        <v>35</v>
      </c>
      <c r="F20" s="224">
        <v>0</v>
      </c>
      <c r="G20" s="225">
        <f>G21</f>
        <v>2126161.12</v>
      </c>
      <c r="H20" s="225">
        <f>H21</f>
        <v>2126161.12</v>
      </c>
    </row>
    <row r="21" spans="1:8" ht="24">
      <c r="A21" s="214" t="s">
        <v>36</v>
      </c>
      <c r="B21" s="219" t="s">
        <v>13</v>
      </c>
      <c r="C21" s="219" t="s">
        <v>30</v>
      </c>
      <c r="D21" s="219" t="s">
        <v>33</v>
      </c>
      <c r="E21" s="219" t="s">
        <v>37</v>
      </c>
      <c r="F21" s="220">
        <v>0</v>
      </c>
      <c r="G21" s="226">
        <f>G22+G25</f>
        <v>2126161.12</v>
      </c>
      <c r="H21" s="226">
        <f>H22+H25</f>
        <v>2126161.12</v>
      </c>
    </row>
    <row r="22" spans="1:8" ht="24">
      <c r="A22" s="214" t="s">
        <v>38</v>
      </c>
      <c r="B22" s="219" t="s">
        <v>13</v>
      </c>
      <c r="C22" s="219" t="s">
        <v>30</v>
      </c>
      <c r="D22" s="219" t="s">
        <v>33</v>
      </c>
      <c r="E22" s="219" t="s">
        <v>39</v>
      </c>
      <c r="F22" s="219" t="s">
        <v>16</v>
      </c>
      <c r="G22" s="226">
        <f>G23</f>
        <v>1632996.25</v>
      </c>
      <c r="H22" s="226">
        <f>H23</f>
        <v>1632996.25</v>
      </c>
    </row>
    <row r="23" spans="1:8" ht="15">
      <c r="A23" s="115" t="s">
        <v>40</v>
      </c>
      <c r="B23" s="227" t="s">
        <v>13</v>
      </c>
      <c r="C23" s="227" t="s">
        <v>30</v>
      </c>
      <c r="D23" s="227" t="s">
        <v>33</v>
      </c>
      <c r="E23" s="227" t="s">
        <v>39</v>
      </c>
      <c r="F23" s="227" t="s">
        <v>41</v>
      </c>
      <c r="G23" s="228">
        <v>1632996.25</v>
      </c>
      <c r="H23" s="228">
        <v>1632996.25</v>
      </c>
    </row>
    <row r="24" spans="1:8" ht="36">
      <c r="A24" s="214" t="s">
        <v>42</v>
      </c>
      <c r="B24" s="219" t="s">
        <v>13</v>
      </c>
      <c r="C24" s="219" t="s">
        <v>30</v>
      </c>
      <c r="D24" s="219" t="s">
        <v>33</v>
      </c>
      <c r="E24" s="219" t="s">
        <v>43</v>
      </c>
      <c r="F24" s="219" t="s">
        <v>16</v>
      </c>
      <c r="G24" s="226">
        <f>G25</f>
        <v>493164.87</v>
      </c>
      <c r="H24" s="226">
        <f>H25</f>
        <v>493164.87</v>
      </c>
    </row>
    <row r="25" spans="1:8" ht="15">
      <c r="A25" s="115" t="s">
        <v>44</v>
      </c>
      <c r="B25" s="227" t="s">
        <v>13</v>
      </c>
      <c r="C25" s="227" t="s">
        <v>30</v>
      </c>
      <c r="D25" s="227" t="s">
        <v>33</v>
      </c>
      <c r="E25" s="227" t="s">
        <v>43</v>
      </c>
      <c r="F25" s="227" t="s">
        <v>45</v>
      </c>
      <c r="G25" s="228">
        <v>493164.87</v>
      </c>
      <c r="H25" s="228">
        <v>493164.87</v>
      </c>
    </row>
    <row r="26" spans="1:8" ht="25.15" customHeight="1">
      <c r="A26" s="221" t="s">
        <v>46</v>
      </c>
      <c r="B26" s="223" t="s">
        <v>13</v>
      </c>
      <c r="C26" s="223" t="s">
        <v>30</v>
      </c>
      <c r="D26" s="223" t="s">
        <v>33</v>
      </c>
      <c r="E26" s="223" t="s">
        <v>47</v>
      </c>
      <c r="F26" s="223" t="s">
        <v>16</v>
      </c>
      <c r="G26" s="229">
        <f>G27</f>
        <v>1019000</v>
      </c>
      <c r="H26" s="229">
        <f>H27</f>
        <v>1019000</v>
      </c>
    </row>
    <row r="27" spans="1:8" ht="25.15" customHeight="1">
      <c r="A27" s="214" t="s">
        <v>48</v>
      </c>
      <c r="B27" s="219" t="s">
        <v>13</v>
      </c>
      <c r="C27" s="219" t="s">
        <v>30</v>
      </c>
      <c r="D27" s="219" t="s">
        <v>33</v>
      </c>
      <c r="E27" s="219" t="s">
        <v>49</v>
      </c>
      <c r="F27" s="219" t="s">
        <v>16</v>
      </c>
      <c r="G27" s="230">
        <f>G28+G30</f>
        <v>1019000</v>
      </c>
      <c r="H27" s="230">
        <f>H28+H30</f>
        <v>1019000</v>
      </c>
    </row>
    <row r="28" spans="1:8" ht="24">
      <c r="A28" s="214" t="s">
        <v>50</v>
      </c>
      <c r="B28" s="219" t="s">
        <v>13</v>
      </c>
      <c r="C28" s="219" t="s">
        <v>30</v>
      </c>
      <c r="D28" s="219" t="s">
        <v>33</v>
      </c>
      <c r="E28" s="219" t="s">
        <v>51</v>
      </c>
      <c r="F28" s="219" t="s">
        <v>16</v>
      </c>
      <c r="G28" s="231">
        <f>G29</f>
        <v>34000</v>
      </c>
      <c r="H28" s="231">
        <f>H29</f>
        <v>34000</v>
      </c>
    </row>
    <row r="29" spans="1:8" ht="15">
      <c r="A29" s="115" t="s">
        <v>52</v>
      </c>
      <c r="B29" s="227" t="s">
        <v>13</v>
      </c>
      <c r="C29" s="227" t="s">
        <v>30</v>
      </c>
      <c r="D29" s="227" t="s">
        <v>33</v>
      </c>
      <c r="E29" s="227" t="s">
        <v>51</v>
      </c>
      <c r="F29" s="227" t="s">
        <v>53</v>
      </c>
      <c r="G29" s="228">
        <v>34000</v>
      </c>
      <c r="H29" s="228">
        <v>34000</v>
      </c>
    </row>
    <row r="30" spans="1:8" ht="24">
      <c r="A30" s="214" t="s">
        <v>54</v>
      </c>
      <c r="B30" s="219" t="s">
        <v>13</v>
      </c>
      <c r="C30" s="219" t="s">
        <v>30</v>
      </c>
      <c r="D30" s="219" t="s">
        <v>33</v>
      </c>
      <c r="E30" s="219" t="s">
        <v>55</v>
      </c>
      <c r="F30" s="219" t="s">
        <v>16</v>
      </c>
      <c r="G30" s="226">
        <f>G31+G32+G33+G34+G35+G36+G37</f>
        <v>985000</v>
      </c>
      <c r="H30" s="226">
        <f>H31+H32+H33+H34+H35+H36+H37</f>
        <v>985000</v>
      </c>
    </row>
    <row r="31" spans="1:8" ht="15">
      <c r="A31" s="115" t="s">
        <v>52</v>
      </c>
      <c r="B31" s="227" t="s">
        <v>13</v>
      </c>
      <c r="C31" s="227" t="s">
        <v>30</v>
      </c>
      <c r="D31" s="227" t="s">
        <v>33</v>
      </c>
      <c r="E31" s="227" t="s">
        <v>55</v>
      </c>
      <c r="F31" s="227" t="s">
        <v>53</v>
      </c>
      <c r="G31" s="228">
        <v>60000</v>
      </c>
      <c r="H31" s="228">
        <v>60000</v>
      </c>
    </row>
    <row r="32" spans="1:8" ht="15">
      <c r="A32" s="115" t="s">
        <v>56</v>
      </c>
      <c r="B32" s="227" t="s">
        <v>13</v>
      </c>
      <c r="C32" s="227" t="s">
        <v>30</v>
      </c>
      <c r="D32" s="227" t="s">
        <v>33</v>
      </c>
      <c r="E32" s="227" t="s">
        <v>55</v>
      </c>
      <c r="F32" s="227" t="s">
        <v>57</v>
      </c>
      <c r="G32" s="228">
        <v>25000</v>
      </c>
      <c r="H32" s="228">
        <v>25000</v>
      </c>
    </row>
    <row r="33" spans="1:8" ht="15">
      <c r="A33" s="115" t="s">
        <v>58</v>
      </c>
      <c r="B33" s="227" t="s">
        <v>13</v>
      </c>
      <c r="C33" s="227" t="s">
        <v>30</v>
      </c>
      <c r="D33" s="227" t="s">
        <v>33</v>
      </c>
      <c r="E33" s="227" t="s">
        <v>55</v>
      </c>
      <c r="F33" s="227" t="s">
        <v>59</v>
      </c>
      <c r="G33" s="228">
        <v>300000</v>
      </c>
      <c r="H33" s="228">
        <v>300000</v>
      </c>
    </row>
    <row r="34" spans="1:8" ht="15">
      <c r="A34" s="115" t="s">
        <v>60</v>
      </c>
      <c r="B34" s="227" t="s">
        <v>13</v>
      </c>
      <c r="C34" s="227" t="s">
        <v>30</v>
      </c>
      <c r="D34" s="227" t="s">
        <v>33</v>
      </c>
      <c r="E34" s="227" t="s">
        <v>55</v>
      </c>
      <c r="F34" s="227" t="s">
        <v>61</v>
      </c>
      <c r="G34" s="228">
        <v>200000</v>
      </c>
      <c r="H34" s="228">
        <v>200000</v>
      </c>
    </row>
    <row r="35" spans="1:8" ht="15">
      <c r="A35" s="115" t="s">
        <v>62</v>
      </c>
      <c r="B35" s="227" t="s">
        <v>13</v>
      </c>
      <c r="C35" s="227" t="s">
        <v>30</v>
      </c>
      <c r="D35" s="227" t="s">
        <v>33</v>
      </c>
      <c r="E35" s="227" t="s">
        <v>55</v>
      </c>
      <c r="F35" s="227" t="s">
        <v>63</v>
      </c>
      <c r="G35" s="228">
        <v>300000</v>
      </c>
      <c r="H35" s="228">
        <v>300000</v>
      </c>
    </row>
    <row r="36" spans="1:8" ht="15">
      <c r="A36" s="115" t="s">
        <v>64</v>
      </c>
      <c r="B36" s="227" t="s">
        <v>13</v>
      </c>
      <c r="C36" s="227" t="s">
        <v>30</v>
      </c>
      <c r="D36" s="227" t="s">
        <v>33</v>
      </c>
      <c r="E36" s="227" t="s">
        <v>55</v>
      </c>
      <c r="F36" s="227" t="s">
        <v>65</v>
      </c>
      <c r="G36" s="228">
        <v>50000</v>
      </c>
      <c r="H36" s="228">
        <v>50000</v>
      </c>
    </row>
    <row r="37" spans="1:8" ht="15">
      <c r="A37" s="115" t="s">
        <v>66</v>
      </c>
      <c r="B37" s="227" t="s">
        <v>13</v>
      </c>
      <c r="C37" s="227" t="s">
        <v>30</v>
      </c>
      <c r="D37" s="227" t="s">
        <v>33</v>
      </c>
      <c r="E37" s="227" t="s">
        <v>55</v>
      </c>
      <c r="F37" s="227" t="s">
        <v>67</v>
      </c>
      <c r="G37" s="228">
        <v>50000</v>
      </c>
      <c r="H37" s="228">
        <v>50000</v>
      </c>
    </row>
    <row r="38" spans="1:8" ht="15">
      <c r="A38" s="232" t="s">
        <v>68</v>
      </c>
      <c r="B38" s="223" t="s">
        <v>13</v>
      </c>
      <c r="C38" s="223" t="s">
        <v>30</v>
      </c>
      <c r="D38" s="223" t="s">
        <v>33</v>
      </c>
      <c r="E38" s="223" t="s">
        <v>69</v>
      </c>
      <c r="F38" s="223" t="s">
        <v>16</v>
      </c>
      <c r="G38" s="229">
        <f>G39</f>
        <v>10000.130000000001</v>
      </c>
      <c r="H38" s="229">
        <f>H39</f>
        <v>10000.130000000001</v>
      </c>
    </row>
    <row r="39" spans="1:8" ht="15">
      <c r="A39" s="233" t="s">
        <v>70</v>
      </c>
      <c r="B39" s="219" t="s">
        <v>13</v>
      </c>
      <c r="C39" s="219" t="s">
        <v>30</v>
      </c>
      <c r="D39" s="219" t="s">
        <v>33</v>
      </c>
      <c r="E39" s="219" t="s">
        <v>71</v>
      </c>
      <c r="F39" s="219" t="s">
        <v>16</v>
      </c>
      <c r="G39" s="230">
        <f>G40+G42</f>
        <v>10000.130000000001</v>
      </c>
      <c r="H39" s="230">
        <f>H40+H42</f>
        <v>10000.130000000001</v>
      </c>
    </row>
    <row r="40" spans="1:8" ht="15">
      <c r="A40" s="214" t="s">
        <v>72</v>
      </c>
      <c r="B40" s="219" t="s">
        <v>13</v>
      </c>
      <c r="C40" s="219" t="s">
        <v>30</v>
      </c>
      <c r="D40" s="219" t="s">
        <v>33</v>
      </c>
      <c r="E40" s="219" t="s">
        <v>73</v>
      </c>
      <c r="F40" s="219" t="s">
        <v>16</v>
      </c>
      <c r="G40" s="231">
        <f>G41</f>
        <v>5000</v>
      </c>
      <c r="H40" s="231">
        <f>H41</f>
        <v>5000</v>
      </c>
    </row>
    <row r="41" spans="1:8" ht="15">
      <c r="A41" s="115" t="s">
        <v>27</v>
      </c>
      <c r="B41" s="227" t="s">
        <v>13</v>
      </c>
      <c r="C41" s="227" t="s">
        <v>30</v>
      </c>
      <c r="D41" s="227" t="s">
        <v>33</v>
      </c>
      <c r="E41" s="227" t="s">
        <v>73</v>
      </c>
      <c r="F41" s="227" t="s">
        <v>74</v>
      </c>
      <c r="G41" s="228">
        <v>5000</v>
      </c>
      <c r="H41" s="228">
        <v>5000</v>
      </c>
    </row>
    <row r="42" spans="1:8" ht="15">
      <c r="A42" s="214" t="s">
        <v>75</v>
      </c>
      <c r="B42" s="219" t="s">
        <v>13</v>
      </c>
      <c r="C42" s="219" t="s">
        <v>30</v>
      </c>
      <c r="D42" s="219" t="s">
        <v>33</v>
      </c>
      <c r="E42" s="219" t="s">
        <v>76</v>
      </c>
      <c r="F42" s="219" t="s">
        <v>16</v>
      </c>
      <c r="G42" s="231">
        <f>G43</f>
        <v>5000.13</v>
      </c>
      <c r="H42" s="231">
        <f>H43</f>
        <v>5000.13</v>
      </c>
    </row>
    <row r="43" spans="1:8" ht="15">
      <c r="A43" s="115" t="s">
        <v>27</v>
      </c>
      <c r="B43" s="227" t="s">
        <v>13</v>
      </c>
      <c r="C43" s="227" t="s">
        <v>30</v>
      </c>
      <c r="D43" s="227" t="s">
        <v>33</v>
      </c>
      <c r="E43" s="227" t="s">
        <v>76</v>
      </c>
      <c r="F43" s="227" t="s">
        <v>77</v>
      </c>
      <c r="G43" s="228">
        <v>5000.13</v>
      </c>
      <c r="H43" s="228">
        <v>5000.13</v>
      </c>
    </row>
    <row r="44" spans="1:8" ht="36">
      <c r="A44" s="221" t="s">
        <v>78</v>
      </c>
      <c r="B44" s="223" t="s">
        <v>13</v>
      </c>
      <c r="C44" s="223" t="s">
        <v>30</v>
      </c>
      <c r="D44" s="223" t="s">
        <v>79</v>
      </c>
      <c r="E44" s="223" t="s">
        <v>16</v>
      </c>
      <c r="F44" s="223" t="s">
        <v>16</v>
      </c>
      <c r="G44" s="234">
        <f>G47+G49</f>
        <v>509909.75</v>
      </c>
      <c r="H44" s="234">
        <f>H47+H49</f>
        <v>509909.75</v>
      </c>
    </row>
    <row r="45" spans="1:8" ht="71.25">
      <c r="A45" s="235" t="s">
        <v>34</v>
      </c>
      <c r="B45" s="219" t="s">
        <v>13</v>
      </c>
      <c r="C45" s="219" t="s">
        <v>30</v>
      </c>
      <c r="D45" s="219" t="s">
        <v>79</v>
      </c>
      <c r="E45" s="219" t="s">
        <v>35</v>
      </c>
      <c r="F45" s="219" t="s">
        <v>16</v>
      </c>
      <c r="G45" s="236">
        <f>G46</f>
        <v>509909.75</v>
      </c>
      <c r="H45" s="236">
        <f>H46</f>
        <v>509909.75</v>
      </c>
    </row>
    <row r="46" spans="1:8" ht="33.6" customHeight="1">
      <c r="A46" s="235" t="s">
        <v>36</v>
      </c>
      <c r="B46" s="219" t="s">
        <v>13</v>
      </c>
      <c r="C46" s="219" t="s">
        <v>30</v>
      </c>
      <c r="D46" s="219" t="s">
        <v>79</v>
      </c>
      <c r="E46" s="219" t="s">
        <v>37</v>
      </c>
      <c r="F46" s="219" t="s">
        <v>16</v>
      </c>
      <c r="G46" s="236">
        <f>G47+G49</f>
        <v>509909.75</v>
      </c>
      <c r="H46" s="236">
        <f>H47+H49</f>
        <v>509909.75</v>
      </c>
    </row>
    <row r="47" spans="1:8" ht="24">
      <c r="A47" s="214" t="s">
        <v>38</v>
      </c>
      <c r="B47" s="219" t="s">
        <v>13</v>
      </c>
      <c r="C47" s="219" t="s">
        <v>30</v>
      </c>
      <c r="D47" s="219" t="s">
        <v>79</v>
      </c>
      <c r="E47" s="219" t="s">
        <v>39</v>
      </c>
      <c r="F47" s="219" t="s">
        <v>16</v>
      </c>
      <c r="G47" s="231">
        <f>G48</f>
        <v>391635.75</v>
      </c>
      <c r="H47" s="231">
        <f>H48</f>
        <v>391635.75</v>
      </c>
    </row>
    <row r="48" spans="1:8" ht="15">
      <c r="A48" s="115" t="s">
        <v>40</v>
      </c>
      <c r="B48" s="227" t="s">
        <v>13</v>
      </c>
      <c r="C48" s="227" t="s">
        <v>30</v>
      </c>
      <c r="D48" s="227" t="s">
        <v>79</v>
      </c>
      <c r="E48" s="227" t="s">
        <v>39</v>
      </c>
      <c r="F48" s="227" t="s">
        <v>41</v>
      </c>
      <c r="G48" s="228">
        <v>391635.75</v>
      </c>
      <c r="H48" s="228">
        <v>391635.75</v>
      </c>
    </row>
    <row r="49" spans="1:8" ht="36">
      <c r="A49" s="214" t="s">
        <v>42</v>
      </c>
      <c r="B49" s="219" t="s">
        <v>13</v>
      </c>
      <c r="C49" s="219" t="s">
        <v>30</v>
      </c>
      <c r="D49" s="219" t="s">
        <v>79</v>
      </c>
      <c r="E49" s="219" t="s">
        <v>43</v>
      </c>
      <c r="F49" s="219" t="s">
        <v>16</v>
      </c>
      <c r="G49" s="231">
        <f>G50</f>
        <v>118274</v>
      </c>
      <c r="H49" s="231">
        <f>H50</f>
        <v>118274</v>
      </c>
    </row>
    <row r="50" spans="1:8" ht="19.149999999999999" customHeight="1">
      <c r="A50" s="115" t="s">
        <v>80</v>
      </c>
      <c r="B50" s="227" t="s">
        <v>13</v>
      </c>
      <c r="C50" s="227" t="s">
        <v>30</v>
      </c>
      <c r="D50" s="227" t="s">
        <v>79</v>
      </c>
      <c r="E50" s="227" t="s">
        <v>43</v>
      </c>
      <c r="F50" s="227" t="s">
        <v>45</v>
      </c>
      <c r="G50" s="237">
        <v>118274</v>
      </c>
      <c r="H50" s="237">
        <v>118274</v>
      </c>
    </row>
    <row r="51" spans="1:8" ht="23.45" customHeight="1">
      <c r="A51" s="211" t="s">
        <v>87</v>
      </c>
      <c r="B51" s="212" t="s">
        <v>13</v>
      </c>
      <c r="C51" s="212" t="s">
        <v>88</v>
      </c>
      <c r="D51" s="212" t="s">
        <v>15</v>
      </c>
      <c r="E51" s="212" t="s">
        <v>16</v>
      </c>
      <c r="F51" s="212" t="s">
        <v>16</v>
      </c>
      <c r="G51" s="238">
        <f>G52</f>
        <v>20000</v>
      </c>
      <c r="H51" s="238">
        <f>H52</f>
        <v>20000</v>
      </c>
    </row>
    <row r="52" spans="1:8" ht="36">
      <c r="A52" s="214" t="s">
        <v>23</v>
      </c>
      <c r="B52" s="215" t="s">
        <v>13</v>
      </c>
      <c r="C52" s="215" t="s">
        <v>88</v>
      </c>
      <c r="D52" s="215" t="s">
        <v>15</v>
      </c>
      <c r="E52" s="215" t="s">
        <v>16</v>
      </c>
      <c r="F52" s="215" t="s">
        <v>16</v>
      </c>
      <c r="G52" s="239">
        <v>20000</v>
      </c>
      <c r="H52" s="239">
        <v>20000</v>
      </c>
    </row>
    <row r="53" spans="1:8" ht="48">
      <c r="A53" s="214" t="s">
        <v>89</v>
      </c>
      <c r="B53" s="215" t="s">
        <v>13</v>
      </c>
      <c r="C53" s="215" t="s">
        <v>88</v>
      </c>
      <c r="D53" s="215" t="s">
        <v>15</v>
      </c>
      <c r="E53" s="215" t="s">
        <v>16</v>
      </c>
      <c r="F53" s="215" t="s">
        <v>16</v>
      </c>
      <c r="G53" s="239">
        <v>20000</v>
      </c>
      <c r="H53" s="239">
        <v>20000</v>
      </c>
    </row>
    <row r="54" spans="1:8" ht="24">
      <c r="A54" s="205" t="s">
        <v>90</v>
      </c>
      <c r="B54" s="240" t="s">
        <v>13</v>
      </c>
      <c r="C54" s="240" t="s">
        <v>88</v>
      </c>
      <c r="D54" s="240" t="s">
        <v>91</v>
      </c>
      <c r="E54" s="240" t="s">
        <v>16</v>
      </c>
      <c r="F54" s="240" t="s">
        <v>16</v>
      </c>
      <c r="G54" s="241">
        <v>20000</v>
      </c>
      <c r="H54" s="241">
        <v>20000</v>
      </c>
    </row>
    <row r="55" spans="1:8" ht="15">
      <c r="A55" s="214" t="s">
        <v>92</v>
      </c>
      <c r="B55" s="215" t="s">
        <v>13</v>
      </c>
      <c r="C55" s="215" t="s">
        <v>88</v>
      </c>
      <c r="D55" s="215" t="s">
        <v>91</v>
      </c>
      <c r="E55" s="215" t="s">
        <v>93</v>
      </c>
      <c r="F55" s="215" t="s">
        <v>16</v>
      </c>
      <c r="G55" s="239">
        <v>20000</v>
      </c>
      <c r="H55" s="239">
        <v>20000</v>
      </c>
    </row>
    <row r="56" spans="1:8" s="2" customFormat="1" ht="15">
      <c r="A56" s="115" t="s">
        <v>86</v>
      </c>
      <c r="B56" s="116" t="s">
        <v>13</v>
      </c>
      <c r="C56" s="116" t="s">
        <v>88</v>
      </c>
      <c r="D56" s="116" t="s">
        <v>91</v>
      </c>
      <c r="E56" s="116" t="s">
        <v>93</v>
      </c>
      <c r="F56" s="116" t="s">
        <v>28</v>
      </c>
      <c r="G56" s="242">
        <v>20000</v>
      </c>
      <c r="H56" s="242">
        <v>20000</v>
      </c>
    </row>
    <row r="57" spans="1:8">
      <c r="A57" s="211" t="s">
        <v>94</v>
      </c>
      <c r="B57" s="212" t="s">
        <v>13</v>
      </c>
      <c r="C57" s="212" t="s">
        <v>95</v>
      </c>
      <c r="D57" s="212" t="s">
        <v>15</v>
      </c>
      <c r="E57" s="212" t="s">
        <v>16</v>
      </c>
      <c r="F57" s="212" t="s">
        <v>16</v>
      </c>
      <c r="G57" s="238">
        <f t="shared" ref="G57:H62" si="1">G58</f>
        <v>930000</v>
      </c>
      <c r="H57" s="238">
        <f t="shared" si="1"/>
        <v>930000</v>
      </c>
    </row>
    <row r="58" spans="1:8" ht="36">
      <c r="A58" s="205" t="s">
        <v>96</v>
      </c>
      <c r="B58" s="215" t="s">
        <v>13</v>
      </c>
      <c r="C58" s="215" t="s">
        <v>95</v>
      </c>
      <c r="D58" s="215" t="s">
        <v>15</v>
      </c>
      <c r="E58" s="215" t="s">
        <v>16</v>
      </c>
      <c r="F58" s="215" t="s">
        <v>16</v>
      </c>
      <c r="G58" s="239">
        <f t="shared" si="1"/>
        <v>930000</v>
      </c>
      <c r="H58" s="239">
        <f t="shared" si="1"/>
        <v>930000</v>
      </c>
    </row>
    <row r="59" spans="1:8" ht="36">
      <c r="A59" s="205" t="s">
        <v>31</v>
      </c>
      <c r="B59" s="215" t="s">
        <v>13</v>
      </c>
      <c r="C59" s="215" t="s">
        <v>95</v>
      </c>
      <c r="D59" s="215" t="s">
        <v>15</v>
      </c>
      <c r="E59" s="215" t="s">
        <v>16</v>
      </c>
      <c r="F59" s="215" t="s">
        <v>16</v>
      </c>
      <c r="G59" s="239">
        <f>G60</f>
        <v>930000</v>
      </c>
      <c r="H59" s="239">
        <f>H60</f>
        <v>930000</v>
      </c>
    </row>
    <row r="60" spans="1:8" ht="24">
      <c r="A60" s="205" t="s">
        <v>97</v>
      </c>
      <c r="B60" s="240" t="s">
        <v>13</v>
      </c>
      <c r="C60" s="240" t="s">
        <v>95</v>
      </c>
      <c r="D60" s="240" t="s">
        <v>98</v>
      </c>
      <c r="E60" s="240" t="s">
        <v>16</v>
      </c>
      <c r="F60" s="240" t="s">
        <v>16</v>
      </c>
      <c r="G60" s="241">
        <f t="shared" si="1"/>
        <v>930000</v>
      </c>
      <c r="H60" s="241">
        <f t="shared" si="1"/>
        <v>930000</v>
      </c>
    </row>
    <row r="61" spans="1:8" ht="29.25">
      <c r="A61" s="243" t="s">
        <v>99</v>
      </c>
      <c r="B61" s="215" t="s">
        <v>13</v>
      </c>
      <c r="C61" s="215" t="s">
        <v>95</v>
      </c>
      <c r="D61" s="215" t="s">
        <v>98</v>
      </c>
      <c r="E61" s="215" t="s">
        <v>47</v>
      </c>
      <c r="F61" s="215" t="s">
        <v>16</v>
      </c>
      <c r="G61" s="244">
        <f t="shared" si="1"/>
        <v>930000</v>
      </c>
      <c r="H61" s="244">
        <f t="shared" si="1"/>
        <v>930000</v>
      </c>
    </row>
    <row r="62" spans="1:8" ht="43.5">
      <c r="A62" s="243" t="s">
        <v>100</v>
      </c>
      <c r="B62" s="215" t="s">
        <v>13</v>
      </c>
      <c r="C62" s="215" t="s">
        <v>95</v>
      </c>
      <c r="D62" s="215" t="s">
        <v>98</v>
      </c>
      <c r="E62" s="215" t="s">
        <v>49</v>
      </c>
      <c r="F62" s="215" t="s">
        <v>16</v>
      </c>
      <c r="G62" s="244">
        <f t="shared" si="1"/>
        <v>930000</v>
      </c>
      <c r="H62" s="244">
        <f t="shared" si="1"/>
        <v>930000</v>
      </c>
    </row>
    <row r="63" spans="1:8" ht="28.15" customHeight="1">
      <c r="A63" s="214" t="s">
        <v>54</v>
      </c>
      <c r="B63" s="215" t="s">
        <v>13</v>
      </c>
      <c r="C63" s="215" t="s">
        <v>95</v>
      </c>
      <c r="D63" s="215" t="s">
        <v>98</v>
      </c>
      <c r="E63" s="215" t="s">
        <v>55</v>
      </c>
      <c r="F63" s="215" t="s">
        <v>16</v>
      </c>
      <c r="G63" s="239">
        <f>SUM(G64:G67)</f>
        <v>930000</v>
      </c>
      <c r="H63" s="239">
        <f>SUM(H64:H67)</f>
        <v>930000</v>
      </c>
    </row>
    <row r="64" spans="1:8" s="2" customFormat="1" ht="15">
      <c r="A64" s="115" t="s">
        <v>101</v>
      </c>
      <c r="B64" s="116" t="s">
        <v>13</v>
      </c>
      <c r="C64" s="116" t="s">
        <v>95</v>
      </c>
      <c r="D64" s="116" t="s">
        <v>98</v>
      </c>
      <c r="E64" s="116" t="s">
        <v>55</v>
      </c>
      <c r="F64" s="116" t="s">
        <v>57</v>
      </c>
      <c r="G64" s="245">
        <v>25000</v>
      </c>
      <c r="H64" s="245">
        <v>25000</v>
      </c>
    </row>
    <row r="65" spans="1:8" s="2" customFormat="1" ht="15">
      <c r="A65" s="115" t="s">
        <v>60</v>
      </c>
      <c r="B65" s="116" t="s">
        <v>13</v>
      </c>
      <c r="C65" s="116" t="s">
        <v>95</v>
      </c>
      <c r="D65" s="116" t="s">
        <v>98</v>
      </c>
      <c r="E65" s="116" t="s">
        <v>55</v>
      </c>
      <c r="F65" s="116" t="s">
        <v>61</v>
      </c>
      <c r="G65" s="245">
        <v>500000</v>
      </c>
      <c r="H65" s="245">
        <v>500000</v>
      </c>
    </row>
    <row r="66" spans="1:8" s="2" customFormat="1" ht="15">
      <c r="A66" s="115" t="s">
        <v>62</v>
      </c>
      <c r="B66" s="116" t="s">
        <v>13</v>
      </c>
      <c r="C66" s="116" t="s">
        <v>95</v>
      </c>
      <c r="D66" s="116" t="s">
        <v>98</v>
      </c>
      <c r="E66" s="116" t="s">
        <v>55</v>
      </c>
      <c r="F66" s="116" t="s">
        <v>63</v>
      </c>
      <c r="G66" s="245">
        <v>400000</v>
      </c>
      <c r="H66" s="245">
        <v>400000</v>
      </c>
    </row>
    <row r="67" spans="1:8" s="2" customFormat="1" ht="15">
      <c r="A67" s="115" t="s">
        <v>219</v>
      </c>
      <c r="B67" s="116" t="s">
        <v>13</v>
      </c>
      <c r="C67" s="116" t="s">
        <v>95</v>
      </c>
      <c r="D67" s="116" t="s">
        <v>98</v>
      </c>
      <c r="E67" s="116" t="s">
        <v>55</v>
      </c>
      <c r="F67" s="116" t="s">
        <v>28</v>
      </c>
      <c r="G67" s="245">
        <v>5000</v>
      </c>
      <c r="H67" s="245">
        <v>5000</v>
      </c>
    </row>
    <row r="68" spans="1:8" ht="23.45" customHeight="1">
      <c r="A68" s="208" t="s">
        <v>104</v>
      </c>
      <c r="B68" s="209" t="s">
        <v>13</v>
      </c>
      <c r="C68" s="209" t="s">
        <v>105</v>
      </c>
      <c r="D68" s="209"/>
      <c r="E68" s="209"/>
      <c r="F68" s="209"/>
      <c r="G68" s="246">
        <f t="shared" ref="G68:H72" si="2">G69</f>
        <v>101862</v>
      </c>
      <c r="H68" s="246">
        <f t="shared" si="2"/>
        <v>104125</v>
      </c>
    </row>
    <row r="69" spans="1:8">
      <c r="A69" s="211" t="s">
        <v>106</v>
      </c>
      <c r="B69" s="212" t="s">
        <v>13</v>
      </c>
      <c r="C69" s="212" t="s">
        <v>107</v>
      </c>
      <c r="D69" s="212" t="s">
        <v>15</v>
      </c>
      <c r="E69" s="212" t="s">
        <v>16</v>
      </c>
      <c r="F69" s="212" t="s">
        <v>16</v>
      </c>
      <c r="G69" s="238">
        <f t="shared" si="2"/>
        <v>101862</v>
      </c>
      <c r="H69" s="238">
        <f t="shared" si="2"/>
        <v>104125</v>
      </c>
    </row>
    <row r="70" spans="1:8" ht="24">
      <c r="A70" s="214" t="s">
        <v>108</v>
      </c>
      <c r="B70" s="215" t="s">
        <v>13</v>
      </c>
      <c r="C70" s="215" t="s">
        <v>107</v>
      </c>
      <c r="D70" s="215" t="s">
        <v>15</v>
      </c>
      <c r="E70" s="215" t="s">
        <v>16</v>
      </c>
      <c r="F70" s="215" t="s">
        <v>16</v>
      </c>
      <c r="G70" s="239">
        <f t="shared" si="2"/>
        <v>101862</v>
      </c>
      <c r="H70" s="239">
        <f t="shared" si="2"/>
        <v>104125</v>
      </c>
    </row>
    <row r="71" spans="1:8" ht="36">
      <c r="A71" s="205" t="s">
        <v>109</v>
      </c>
      <c r="B71" s="240" t="s">
        <v>13</v>
      </c>
      <c r="C71" s="240" t="s">
        <v>107</v>
      </c>
      <c r="D71" s="240" t="s">
        <v>110</v>
      </c>
      <c r="E71" s="240" t="s">
        <v>16</v>
      </c>
      <c r="F71" s="240" t="s">
        <v>16</v>
      </c>
      <c r="G71" s="241">
        <f t="shared" si="2"/>
        <v>101862</v>
      </c>
      <c r="H71" s="241">
        <f t="shared" si="2"/>
        <v>104125</v>
      </c>
    </row>
    <row r="72" spans="1:8" ht="63.75">
      <c r="A72" s="247" t="s">
        <v>111</v>
      </c>
      <c r="B72" s="215" t="s">
        <v>13</v>
      </c>
      <c r="C72" s="215" t="s">
        <v>107</v>
      </c>
      <c r="D72" s="215" t="s">
        <v>110</v>
      </c>
      <c r="E72" s="215" t="s">
        <v>35</v>
      </c>
      <c r="F72" s="215" t="s">
        <v>16</v>
      </c>
      <c r="G72" s="239">
        <f t="shared" si="2"/>
        <v>101862</v>
      </c>
      <c r="H72" s="239">
        <f t="shared" si="2"/>
        <v>104125</v>
      </c>
    </row>
    <row r="73" spans="1:8" ht="29.25">
      <c r="A73" s="233" t="s">
        <v>36</v>
      </c>
      <c r="B73" s="215" t="s">
        <v>13</v>
      </c>
      <c r="C73" s="215" t="s">
        <v>107</v>
      </c>
      <c r="D73" s="215" t="s">
        <v>110</v>
      </c>
      <c r="E73" s="215" t="s">
        <v>37</v>
      </c>
      <c r="F73" s="215" t="s">
        <v>16</v>
      </c>
      <c r="G73" s="239">
        <f>G74+G76</f>
        <v>101862</v>
      </c>
      <c r="H73" s="239">
        <f>H74+H76</f>
        <v>104125</v>
      </c>
    </row>
    <row r="74" spans="1:8" ht="24">
      <c r="A74" s="214" t="s">
        <v>38</v>
      </c>
      <c r="B74" s="215" t="s">
        <v>13</v>
      </c>
      <c r="C74" s="215" t="s">
        <v>107</v>
      </c>
      <c r="D74" s="215" t="s">
        <v>110</v>
      </c>
      <c r="E74" s="215" t="s">
        <v>39</v>
      </c>
      <c r="F74" s="215" t="s">
        <v>16</v>
      </c>
      <c r="G74" s="239">
        <f>G75</f>
        <v>79000</v>
      </c>
      <c r="H74" s="239">
        <f>H75</f>
        <v>80000</v>
      </c>
    </row>
    <row r="75" spans="1:8" ht="15">
      <c r="A75" s="115" t="s">
        <v>40</v>
      </c>
      <c r="B75" s="116" t="s">
        <v>13</v>
      </c>
      <c r="C75" s="116" t="s">
        <v>107</v>
      </c>
      <c r="D75" s="116" t="s">
        <v>110</v>
      </c>
      <c r="E75" s="116" t="s">
        <v>39</v>
      </c>
      <c r="F75" s="116" t="s">
        <v>41</v>
      </c>
      <c r="G75" s="248">
        <v>79000</v>
      </c>
      <c r="H75" s="248">
        <v>80000</v>
      </c>
    </row>
    <row r="76" spans="1:8" ht="36">
      <c r="A76" s="214" t="s">
        <v>42</v>
      </c>
      <c r="B76" s="215" t="s">
        <v>13</v>
      </c>
      <c r="C76" s="215" t="s">
        <v>107</v>
      </c>
      <c r="D76" s="215" t="s">
        <v>110</v>
      </c>
      <c r="E76" s="215" t="s">
        <v>43</v>
      </c>
      <c r="F76" s="215" t="s">
        <v>16</v>
      </c>
      <c r="G76" s="239">
        <f>G77</f>
        <v>22862</v>
      </c>
      <c r="H76" s="239">
        <f>H77</f>
        <v>24125</v>
      </c>
    </row>
    <row r="77" spans="1:8" ht="15">
      <c r="A77" s="115" t="s">
        <v>80</v>
      </c>
      <c r="B77" s="116" t="s">
        <v>13</v>
      </c>
      <c r="C77" s="116" t="s">
        <v>107</v>
      </c>
      <c r="D77" s="116" t="s">
        <v>110</v>
      </c>
      <c r="E77" s="116" t="s">
        <v>43</v>
      </c>
      <c r="F77" s="116" t="s">
        <v>45</v>
      </c>
      <c r="G77" s="248">
        <v>22862</v>
      </c>
      <c r="H77" s="248">
        <v>24125</v>
      </c>
    </row>
    <row r="78" spans="1:8" ht="29.45" customHeight="1">
      <c r="A78" s="208" t="s">
        <v>116</v>
      </c>
      <c r="B78" s="209" t="s">
        <v>13</v>
      </c>
      <c r="C78" s="209" t="s">
        <v>117</v>
      </c>
      <c r="D78" s="209"/>
      <c r="E78" s="209"/>
      <c r="F78" s="209"/>
      <c r="G78" s="251">
        <f t="shared" ref="G78:H80" si="3">G79</f>
        <v>245000</v>
      </c>
      <c r="H78" s="251">
        <f t="shared" si="3"/>
        <v>245000</v>
      </c>
    </row>
    <row r="79" spans="1:8" ht="36">
      <c r="A79" s="211" t="s">
        <v>118</v>
      </c>
      <c r="B79" s="212" t="s">
        <v>13</v>
      </c>
      <c r="C79" s="212" t="s">
        <v>119</v>
      </c>
      <c r="D79" s="212" t="s">
        <v>15</v>
      </c>
      <c r="E79" s="212" t="s">
        <v>16</v>
      </c>
      <c r="F79" s="212" t="s">
        <v>16</v>
      </c>
      <c r="G79" s="238">
        <f t="shared" si="3"/>
        <v>245000</v>
      </c>
      <c r="H79" s="238">
        <f t="shared" si="3"/>
        <v>245000</v>
      </c>
    </row>
    <row r="80" spans="1:8" ht="36">
      <c r="A80" s="115" t="s">
        <v>120</v>
      </c>
      <c r="B80" s="227" t="s">
        <v>13</v>
      </c>
      <c r="C80" s="227" t="s">
        <v>119</v>
      </c>
      <c r="D80" s="227" t="s">
        <v>15</v>
      </c>
      <c r="E80" s="227" t="s">
        <v>16</v>
      </c>
      <c r="F80" s="227" t="s">
        <v>16</v>
      </c>
      <c r="G80" s="236">
        <f t="shared" si="3"/>
        <v>245000</v>
      </c>
      <c r="H80" s="236">
        <f t="shared" si="3"/>
        <v>245000</v>
      </c>
    </row>
    <row r="81" spans="1:8" ht="24">
      <c r="A81" s="214" t="s">
        <v>121</v>
      </c>
      <c r="B81" s="215" t="s">
        <v>13</v>
      </c>
      <c r="C81" s="215" t="s">
        <v>119</v>
      </c>
      <c r="D81" s="215" t="s">
        <v>15</v>
      </c>
      <c r="E81" s="215" t="s">
        <v>16</v>
      </c>
      <c r="F81" s="215" t="s">
        <v>16</v>
      </c>
      <c r="G81" s="239">
        <f>G82+G85+G89</f>
        <v>245000</v>
      </c>
      <c r="H81" s="239">
        <f>H82+H85+H89</f>
        <v>245000</v>
      </c>
    </row>
    <row r="82" spans="1:8" ht="24">
      <c r="A82" s="205" t="s">
        <v>122</v>
      </c>
      <c r="B82" s="240" t="s">
        <v>13</v>
      </c>
      <c r="C82" s="240" t="s">
        <v>119</v>
      </c>
      <c r="D82" s="240" t="s">
        <v>123</v>
      </c>
      <c r="E82" s="240" t="s">
        <v>16</v>
      </c>
      <c r="F82" s="240" t="s">
        <v>16</v>
      </c>
      <c r="G82" s="241">
        <f>G83</f>
        <v>100000</v>
      </c>
      <c r="H82" s="241">
        <f>H83</f>
        <v>100000</v>
      </c>
    </row>
    <row r="83" spans="1:8" ht="24">
      <c r="A83" s="214" t="s">
        <v>54</v>
      </c>
      <c r="B83" s="215" t="s">
        <v>13</v>
      </c>
      <c r="C83" s="215" t="s">
        <v>119</v>
      </c>
      <c r="D83" s="215" t="s">
        <v>123</v>
      </c>
      <c r="E83" s="215" t="s">
        <v>55</v>
      </c>
      <c r="F83" s="215" t="s">
        <v>16</v>
      </c>
      <c r="G83" s="239">
        <f>G84</f>
        <v>100000</v>
      </c>
      <c r="H83" s="239">
        <f>H84</f>
        <v>100000</v>
      </c>
    </row>
    <row r="84" spans="1:8" ht="15">
      <c r="A84" s="115" t="s">
        <v>62</v>
      </c>
      <c r="B84" s="227" t="s">
        <v>13</v>
      </c>
      <c r="C84" s="227" t="s">
        <v>119</v>
      </c>
      <c r="D84" s="227" t="s">
        <v>123</v>
      </c>
      <c r="E84" s="227" t="s">
        <v>55</v>
      </c>
      <c r="F84" s="227" t="s">
        <v>63</v>
      </c>
      <c r="G84" s="236">
        <v>100000</v>
      </c>
      <c r="H84" s="236">
        <v>100000</v>
      </c>
    </row>
    <row r="85" spans="1:8" ht="24">
      <c r="A85" s="205" t="s">
        <v>124</v>
      </c>
      <c r="B85" s="240" t="s">
        <v>13</v>
      </c>
      <c r="C85" s="240" t="s">
        <v>119</v>
      </c>
      <c r="D85" s="240" t="s">
        <v>125</v>
      </c>
      <c r="E85" s="240" t="s">
        <v>16</v>
      </c>
      <c r="F85" s="240" t="s">
        <v>16</v>
      </c>
      <c r="G85" s="252">
        <f>G86</f>
        <v>115000</v>
      </c>
      <c r="H85" s="252">
        <f>H86</f>
        <v>115000</v>
      </c>
    </row>
    <row r="86" spans="1:8" ht="24">
      <c r="A86" s="214" t="s">
        <v>54</v>
      </c>
      <c r="B86" s="215" t="s">
        <v>13</v>
      </c>
      <c r="C86" s="215" t="s">
        <v>119</v>
      </c>
      <c r="D86" s="215" t="s">
        <v>125</v>
      </c>
      <c r="E86" s="215" t="s">
        <v>55</v>
      </c>
      <c r="F86" s="215" t="s">
        <v>16</v>
      </c>
      <c r="G86" s="230">
        <f>G87+G88</f>
        <v>115000</v>
      </c>
      <c r="H86" s="230">
        <f>H87+H88</f>
        <v>115000</v>
      </c>
    </row>
    <row r="87" spans="1:8" ht="24">
      <c r="A87" s="115" t="s">
        <v>126</v>
      </c>
      <c r="B87" s="227" t="s">
        <v>13</v>
      </c>
      <c r="C87" s="227" t="s">
        <v>119</v>
      </c>
      <c r="D87" s="227" t="s">
        <v>125</v>
      </c>
      <c r="E87" s="227" t="s">
        <v>55</v>
      </c>
      <c r="F87" s="227" t="s">
        <v>63</v>
      </c>
      <c r="G87" s="228">
        <v>50000</v>
      </c>
      <c r="H87" s="228">
        <v>50000</v>
      </c>
    </row>
    <row r="88" spans="1:8" ht="36">
      <c r="A88" s="115" t="s">
        <v>113</v>
      </c>
      <c r="B88" s="227" t="s">
        <v>13</v>
      </c>
      <c r="C88" s="227" t="s">
        <v>119</v>
      </c>
      <c r="D88" s="227" t="s">
        <v>125</v>
      </c>
      <c r="E88" s="227" t="s">
        <v>55</v>
      </c>
      <c r="F88" s="227" t="s">
        <v>65</v>
      </c>
      <c r="G88" s="228">
        <v>65000</v>
      </c>
      <c r="H88" s="228">
        <v>65000</v>
      </c>
    </row>
    <row r="89" spans="1:8" ht="23.45" customHeight="1">
      <c r="A89" s="205" t="s">
        <v>127</v>
      </c>
      <c r="B89" s="240" t="s">
        <v>13</v>
      </c>
      <c r="C89" s="240" t="s">
        <v>119</v>
      </c>
      <c r="D89" s="240" t="s">
        <v>128</v>
      </c>
      <c r="E89" s="240" t="s">
        <v>16</v>
      </c>
      <c r="F89" s="240" t="s">
        <v>16</v>
      </c>
      <c r="G89" s="241">
        <f>G90</f>
        <v>30000</v>
      </c>
      <c r="H89" s="241">
        <f>H90</f>
        <v>30000</v>
      </c>
    </row>
    <row r="90" spans="1:8" ht="24">
      <c r="A90" s="214" t="s">
        <v>54</v>
      </c>
      <c r="B90" s="215" t="s">
        <v>13</v>
      </c>
      <c r="C90" s="215" t="s">
        <v>119</v>
      </c>
      <c r="D90" s="215" t="s">
        <v>128</v>
      </c>
      <c r="E90" s="215" t="s">
        <v>55</v>
      </c>
      <c r="F90" s="215" t="s">
        <v>16</v>
      </c>
      <c r="G90" s="239">
        <f>G91</f>
        <v>30000</v>
      </c>
      <c r="H90" s="239">
        <f>H91</f>
        <v>30000</v>
      </c>
    </row>
    <row r="91" spans="1:8" ht="15">
      <c r="A91" s="115" t="s">
        <v>62</v>
      </c>
      <c r="B91" s="116" t="s">
        <v>13</v>
      </c>
      <c r="C91" s="116" t="s">
        <v>119</v>
      </c>
      <c r="D91" s="116" t="s">
        <v>128</v>
      </c>
      <c r="E91" s="116" t="s">
        <v>55</v>
      </c>
      <c r="F91" s="116" t="s">
        <v>63</v>
      </c>
      <c r="G91" s="242">
        <v>30000</v>
      </c>
      <c r="H91" s="242">
        <v>30000</v>
      </c>
    </row>
    <row r="92" spans="1:8" hidden="1">
      <c r="A92" s="208" t="s">
        <v>129</v>
      </c>
      <c r="B92" s="209" t="s">
        <v>13</v>
      </c>
      <c r="C92" s="209" t="s">
        <v>130</v>
      </c>
      <c r="D92" s="209"/>
      <c r="E92" s="209"/>
      <c r="F92" s="209"/>
      <c r="G92" s="210">
        <f>G93</f>
        <v>0</v>
      </c>
      <c r="H92" s="210">
        <f>H93</f>
        <v>0</v>
      </c>
    </row>
    <row r="93" spans="1:8" hidden="1">
      <c r="A93" s="205" t="s">
        <v>131</v>
      </c>
      <c r="B93" s="206" t="s">
        <v>13</v>
      </c>
      <c r="C93" s="206" t="s">
        <v>132</v>
      </c>
      <c r="D93" s="206"/>
      <c r="E93" s="206"/>
      <c r="F93" s="206"/>
      <c r="G93" s="253">
        <v>0</v>
      </c>
      <c r="H93" s="253">
        <v>0</v>
      </c>
    </row>
    <row r="94" spans="1:8" ht="24" hidden="1">
      <c r="A94" s="211" t="s">
        <v>133</v>
      </c>
      <c r="B94" s="212" t="s">
        <v>13</v>
      </c>
      <c r="C94" s="212" t="s">
        <v>132</v>
      </c>
      <c r="D94" s="212" t="s">
        <v>15</v>
      </c>
      <c r="E94" s="212" t="s">
        <v>16</v>
      </c>
      <c r="F94" s="212" t="s">
        <v>16</v>
      </c>
      <c r="G94" s="238">
        <v>0</v>
      </c>
      <c r="H94" s="238">
        <v>0</v>
      </c>
    </row>
    <row r="95" spans="1:8" ht="36.75" hidden="1">
      <c r="A95" s="254" t="s">
        <v>134</v>
      </c>
      <c r="B95" s="219" t="s">
        <v>13</v>
      </c>
      <c r="C95" s="219" t="s">
        <v>132</v>
      </c>
      <c r="D95" s="219" t="s">
        <v>135</v>
      </c>
      <c r="E95" s="219" t="s">
        <v>16</v>
      </c>
      <c r="F95" s="219" t="s">
        <v>16</v>
      </c>
      <c r="G95" s="239">
        <v>0</v>
      </c>
      <c r="H95" s="239">
        <v>0</v>
      </c>
    </row>
    <row r="96" spans="1:8" ht="28.5" hidden="1">
      <c r="A96" s="255" t="s">
        <v>136</v>
      </c>
      <c r="B96" s="256" t="s">
        <v>13</v>
      </c>
      <c r="C96" s="219" t="s">
        <v>132</v>
      </c>
      <c r="D96" s="219" t="s">
        <v>137</v>
      </c>
      <c r="E96" s="219" t="s">
        <v>16</v>
      </c>
      <c r="F96" s="219" t="s">
        <v>16</v>
      </c>
      <c r="G96" s="239">
        <v>0</v>
      </c>
      <c r="H96" s="239">
        <v>0</v>
      </c>
    </row>
    <row r="97" spans="1:8" ht="29.25" hidden="1">
      <c r="A97" s="233" t="s">
        <v>99</v>
      </c>
      <c r="B97" s="257" t="s">
        <v>13</v>
      </c>
      <c r="C97" s="219" t="s">
        <v>132</v>
      </c>
      <c r="D97" s="219" t="s">
        <v>137</v>
      </c>
      <c r="E97" s="219" t="s">
        <v>47</v>
      </c>
      <c r="F97" s="219" t="s">
        <v>16</v>
      </c>
      <c r="G97" s="239">
        <v>0</v>
      </c>
      <c r="H97" s="239">
        <v>0</v>
      </c>
    </row>
    <row r="98" spans="1:8" ht="31.9" hidden="1" customHeight="1">
      <c r="A98" s="233" t="s">
        <v>100</v>
      </c>
      <c r="B98" s="257" t="s">
        <v>13</v>
      </c>
      <c r="C98" s="219" t="s">
        <v>132</v>
      </c>
      <c r="D98" s="219" t="s">
        <v>137</v>
      </c>
      <c r="E98" s="219" t="s">
        <v>49</v>
      </c>
      <c r="F98" s="219" t="s">
        <v>16</v>
      </c>
      <c r="G98" s="239">
        <v>0</v>
      </c>
      <c r="H98" s="239">
        <v>0</v>
      </c>
    </row>
    <row r="99" spans="1:8" ht="36" hidden="1">
      <c r="A99" s="214" t="s">
        <v>138</v>
      </c>
      <c r="B99" s="215" t="s">
        <v>13</v>
      </c>
      <c r="C99" s="215" t="s">
        <v>132</v>
      </c>
      <c r="D99" s="215" t="s">
        <v>139</v>
      </c>
      <c r="E99" s="215" t="s">
        <v>55</v>
      </c>
      <c r="F99" s="215" t="s">
        <v>16</v>
      </c>
      <c r="G99" s="239">
        <v>0</v>
      </c>
      <c r="H99" s="239">
        <v>0</v>
      </c>
    </row>
    <row r="100" spans="1:8" ht="24" hidden="1">
      <c r="A100" s="214" t="s">
        <v>54</v>
      </c>
      <c r="B100" s="215" t="s">
        <v>13</v>
      </c>
      <c r="C100" s="215" t="s">
        <v>132</v>
      </c>
      <c r="D100" s="215" t="s">
        <v>139</v>
      </c>
      <c r="E100" s="215" t="s">
        <v>55</v>
      </c>
      <c r="F100" s="215" t="s">
        <v>16</v>
      </c>
      <c r="G100" s="239">
        <v>0</v>
      </c>
      <c r="H100" s="239">
        <v>0</v>
      </c>
    </row>
    <row r="101" spans="1:8" ht="15" hidden="1">
      <c r="A101" s="214" t="s">
        <v>62</v>
      </c>
      <c r="B101" s="215" t="s">
        <v>13</v>
      </c>
      <c r="C101" s="215" t="s">
        <v>132</v>
      </c>
      <c r="D101" s="215" t="s">
        <v>139</v>
      </c>
      <c r="E101" s="215" t="s">
        <v>55</v>
      </c>
      <c r="F101" s="215" t="s">
        <v>63</v>
      </c>
      <c r="G101" s="239">
        <v>0</v>
      </c>
      <c r="H101" s="239">
        <v>0</v>
      </c>
    </row>
    <row r="102" spans="1:8">
      <c r="A102" s="304" t="s">
        <v>140</v>
      </c>
      <c r="B102" s="209" t="s">
        <v>13</v>
      </c>
      <c r="C102" s="209" t="s">
        <v>141</v>
      </c>
      <c r="D102" s="209"/>
      <c r="E102" s="209"/>
      <c r="F102" s="209"/>
      <c r="G102" s="210">
        <f>G103+G108</f>
        <v>3036208</v>
      </c>
      <c r="H102" s="210">
        <f>H103+H108</f>
        <v>2981208</v>
      </c>
    </row>
    <row r="103" spans="1:8">
      <c r="A103" s="211" t="s">
        <v>142</v>
      </c>
      <c r="B103" s="212" t="s">
        <v>13</v>
      </c>
      <c r="C103" s="212" t="s">
        <v>143</v>
      </c>
      <c r="D103" s="212" t="s">
        <v>15</v>
      </c>
      <c r="E103" s="212" t="s">
        <v>16</v>
      </c>
      <c r="F103" s="212" t="s">
        <v>16</v>
      </c>
      <c r="G103" s="305">
        <f t="shared" ref="G103:H106" si="4">G104</f>
        <v>100000</v>
      </c>
      <c r="H103" s="305">
        <f t="shared" si="4"/>
        <v>100000</v>
      </c>
    </row>
    <row r="104" spans="1:8">
      <c r="A104" s="306" t="s">
        <v>144</v>
      </c>
      <c r="B104" s="307" t="s">
        <v>13</v>
      </c>
      <c r="C104" s="307" t="s">
        <v>143</v>
      </c>
      <c r="D104" s="307" t="s">
        <v>145</v>
      </c>
      <c r="E104" s="307" t="s">
        <v>16</v>
      </c>
      <c r="F104" s="307" t="s">
        <v>16</v>
      </c>
      <c r="G104" s="253">
        <f t="shared" si="4"/>
        <v>100000</v>
      </c>
      <c r="H104" s="253">
        <f t="shared" si="4"/>
        <v>100000</v>
      </c>
    </row>
    <row r="105" spans="1:8" ht="43.5">
      <c r="A105" s="233" t="s">
        <v>100</v>
      </c>
      <c r="B105" s="215" t="s">
        <v>13</v>
      </c>
      <c r="C105" s="215" t="s">
        <v>143</v>
      </c>
      <c r="D105" s="215" t="s">
        <v>145</v>
      </c>
      <c r="E105" s="215" t="s">
        <v>49</v>
      </c>
      <c r="F105" s="215" t="s">
        <v>16</v>
      </c>
      <c r="G105" s="239">
        <f t="shared" si="4"/>
        <v>100000</v>
      </c>
      <c r="H105" s="239">
        <f t="shared" si="4"/>
        <v>100000</v>
      </c>
    </row>
    <row r="106" spans="1:8" ht="24">
      <c r="A106" s="214" t="s">
        <v>54</v>
      </c>
      <c r="B106" s="215" t="s">
        <v>13</v>
      </c>
      <c r="C106" s="215" t="s">
        <v>143</v>
      </c>
      <c r="D106" s="215" t="s">
        <v>145</v>
      </c>
      <c r="E106" s="215" t="s">
        <v>55</v>
      </c>
      <c r="F106" s="215" t="s">
        <v>16</v>
      </c>
      <c r="G106" s="239">
        <f t="shared" si="4"/>
        <v>100000</v>
      </c>
      <c r="H106" s="239">
        <f t="shared" si="4"/>
        <v>100000</v>
      </c>
    </row>
    <row r="107" spans="1:8" s="2" customFormat="1" ht="15">
      <c r="A107" s="115" t="s">
        <v>58</v>
      </c>
      <c r="B107" s="116" t="s">
        <v>13</v>
      </c>
      <c r="C107" s="116" t="s">
        <v>143</v>
      </c>
      <c r="D107" s="116" t="s">
        <v>145</v>
      </c>
      <c r="E107" s="116" t="s">
        <v>55</v>
      </c>
      <c r="F107" s="116" t="s">
        <v>59</v>
      </c>
      <c r="G107" s="248">
        <v>100000</v>
      </c>
      <c r="H107" s="248">
        <v>100000</v>
      </c>
    </row>
    <row r="108" spans="1:8" ht="29.45" customHeight="1">
      <c r="A108" s="211" t="s">
        <v>146</v>
      </c>
      <c r="B108" s="212" t="s">
        <v>13</v>
      </c>
      <c r="C108" s="212" t="s">
        <v>147</v>
      </c>
      <c r="D108" s="212"/>
      <c r="E108" s="212"/>
      <c r="F108" s="212"/>
      <c r="G108" s="238">
        <f>G109</f>
        <v>2936208</v>
      </c>
      <c r="H108" s="238">
        <f>H109</f>
        <v>2881208</v>
      </c>
    </row>
    <row r="109" spans="1:8" ht="24">
      <c r="A109" s="214" t="s">
        <v>148</v>
      </c>
      <c r="B109" s="219" t="s">
        <v>13</v>
      </c>
      <c r="C109" s="219" t="s">
        <v>147</v>
      </c>
      <c r="D109" s="219" t="s">
        <v>15</v>
      </c>
      <c r="E109" s="219" t="s">
        <v>16</v>
      </c>
      <c r="F109" s="219" t="s">
        <v>16</v>
      </c>
      <c r="G109" s="258">
        <f>G110</f>
        <v>2936208</v>
      </c>
      <c r="H109" s="258">
        <f>H110</f>
        <v>2881208</v>
      </c>
    </row>
    <row r="110" spans="1:8" ht="36">
      <c r="A110" s="214" t="s">
        <v>149</v>
      </c>
      <c r="B110" s="219" t="s">
        <v>13</v>
      </c>
      <c r="C110" s="219" t="s">
        <v>147</v>
      </c>
      <c r="D110" s="219" t="s">
        <v>15</v>
      </c>
      <c r="E110" s="219" t="s">
        <v>16</v>
      </c>
      <c r="F110" s="219" t="s">
        <v>16</v>
      </c>
      <c r="G110" s="258">
        <f>G111+G116+G122+G131+G137+G149+G154+G143</f>
        <v>2936208</v>
      </c>
      <c r="H110" s="258">
        <f>H111+H116+H122+H131+H137+H149+H154+H143</f>
        <v>2881208</v>
      </c>
    </row>
    <row r="111" spans="1:8" ht="24">
      <c r="A111" s="205" t="s">
        <v>150</v>
      </c>
      <c r="B111" s="240" t="s">
        <v>13</v>
      </c>
      <c r="C111" s="240" t="s">
        <v>147</v>
      </c>
      <c r="D111" s="240" t="s">
        <v>151</v>
      </c>
      <c r="E111" s="240" t="s">
        <v>16</v>
      </c>
      <c r="F111" s="240" t="s">
        <v>16</v>
      </c>
      <c r="G111" s="241">
        <f t="shared" ref="G111:H114" si="5">G112</f>
        <v>280000</v>
      </c>
      <c r="H111" s="241">
        <f t="shared" si="5"/>
        <v>280000</v>
      </c>
    </row>
    <row r="112" spans="1:8" ht="29.25">
      <c r="A112" s="233" t="s">
        <v>99</v>
      </c>
      <c r="B112" s="215" t="s">
        <v>13</v>
      </c>
      <c r="C112" s="215" t="s">
        <v>147</v>
      </c>
      <c r="D112" s="215" t="s">
        <v>151</v>
      </c>
      <c r="E112" s="215" t="s">
        <v>47</v>
      </c>
      <c r="F112" s="215" t="s">
        <v>16</v>
      </c>
      <c r="G112" s="239">
        <f t="shared" si="5"/>
        <v>280000</v>
      </c>
      <c r="H112" s="239">
        <f t="shared" si="5"/>
        <v>280000</v>
      </c>
    </row>
    <row r="113" spans="1:8" ht="48" customHeight="1">
      <c r="A113" s="233" t="s">
        <v>100</v>
      </c>
      <c r="B113" s="215" t="s">
        <v>13</v>
      </c>
      <c r="C113" s="215" t="s">
        <v>147</v>
      </c>
      <c r="D113" s="215" t="s">
        <v>151</v>
      </c>
      <c r="E113" s="215" t="s">
        <v>49</v>
      </c>
      <c r="F113" s="215" t="s">
        <v>16</v>
      </c>
      <c r="G113" s="239">
        <f t="shared" si="5"/>
        <v>280000</v>
      </c>
      <c r="H113" s="239">
        <f t="shared" si="5"/>
        <v>280000</v>
      </c>
    </row>
    <row r="114" spans="1:8" ht="24">
      <c r="A114" s="214" t="s">
        <v>54</v>
      </c>
      <c r="B114" s="215" t="s">
        <v>13</v>
      </c>
      <c r="C114" s="215" t="s">
        <v>147</v>
      </c>
      <c r="D114" s="215" t="s">
        <v>151</v>
      </c>
      <c r="E114" s="215" t="s">
        <v>55</v>
      </c>
      <c r="F114" s="215" t="s">
        <v>16</v>
      </c>
      <c r="G114" s="239">
        <f t="shared" si="5"/>
        <v>280000</v>
      </c>
      <c r="H114" s="239">
        <f t="shared" si="5"/>
        <v>280000</v>
      </c>
    </row>
    <row r="115" spans="1:8" s="2" customFormat="1" ht="15">
      <c r="A115" s="115" t="s">
        <v>58</v>
      </c>
      <c r="B115" s="116" t="s">
        <v>13</v>
      </c>
      <c r="C115" s="116" t="s">
        <v>147</v>
      </c>
      <c r="D115" s="116" t="s">
        <v>151</v>
      </c>
      <c r="E115" s="116" t="s">
        <v>55</v>
      </c>
      <c r="F115" s="116" t="s">
        <v>59</v>
      </c>
      <c r="G115" s="242">
        <v>280000</v>
      </c>
      <c r="H115" s="242">
        <v>280000</v>
      </c>
    </row>
    <row r="116" spans="1:8">
      <c r="A116" s="205" t="s">
        <v>152</v>
      </c>
      <c r="B116" s="240" t="s">
        <v>13</v>
      </c>
      <c r="C116" s="240" t="s">
        <v>147</v>
      </c>
      <c r="D116" s="240" t="s">
        <v>153</v>
      </c>
      <c r="E116" s="240" t="s">
        <v>16</v>
      </c>
      <c r="F116" s="240" t="s">
        <v>16</v>
      </c>
      <c r="G116" s="241">
        <f>G119</f>
        <v>160000</v>
      </c>
      <c r="H116" s="241">
        <f>H119</f>
        <v>160000</v>
      </c>
    </row>
    <row r="117" spans="1:8" ht="29.25">
      <c r="A117" s="233" t="s">
        <v>99</v>
      </c>
      <c r="B117" s="215" t="s">
        <v>13</v>
      </c>
      <c r="C117" s="215" t="s">
        <v>147</v>
      </c>
      <c r="D117" s="215" t="s">
        <v>153</v>
      </c>
      <c r="E117" s="215" t="s">
        <v>47</v>
      </c>
      <c r="F117" s="215" t="s">
        <v>16</v>
      </c>
      <c r="G117" s="239">
        <f>G118</f>
        <v>160000</v>
      </c>
      <c r="H117" s="239">
        <f>H118</f>
        <v>160000</v>
      </c>
    </row>
    <row r="118" spans="1:8" ht="43.5">
      <c r="A118" s="233" t="s">
        <v>100</v>
      </c>
      <c r="B118" s="215" t="s">
        <v>13</v>
      </c>
      <c r="C118" s="215" t="s">
        <v>147</v>
      </c>
      <c r="D118" s="215" t="s">
        <v>153</v>
      </c>
      <c r="E118" s="215" t="s">
        <v>49</v>
      </c>
      <c r="F118" s="215" t="s">
        <v>16</v>
      </c>
      <c r="G118" s="239">
        <f>G119</f>
        <v>160000</v>
      </c>
      <c r="H118" s="239">
        <f>H119</f>
        <v>160000</v>
      </c>
    </row>
    <row r="119" spans="1:8" ht="24">
      <c r="A119" s="214" t="s">
        <v>54</v>
      </c>
      <c r="B119" s="215" t="s">
        <v>13</v>
      </c>
      <c r="C119" s="215" t="s">
        <v>147</v>
      </c>
      <c r="D119" s="215" t="s">
        <v>153</v>
      </c>
      <c r="E119" s="215" t="s">
        <v>55</v>
      </c>
      <c r="F119" s="215" t="s">
        <v>16</v>
      </c>
      <c r="G119" s="239">
        <f>G120+G121</f>
        <v>160000</v>
      </c>
      <c r="H119" s="239">
        <f>H120+H121</f>
        <v>160000</v>
      </c>
    </row>
    <row r="120" spans="1:8" s="2" customFormat="1" ht="15">
      <c r="A120" s="115" t="s">
        <v>60</v>
      </c>
      <c r="B120" s="116" t="s">
        <v>13</v>
      </c>
      <c r="C120" s="116" t="s">
        <v>147</v>
      </c>
      <c r="D120" s="116" t="s">
        <v>153</v>
      </c>
      <c r="E120" s="116" t="s">
        <v>55</v>
      </c>
      <c r="F120" s="116" t="s">
        <v>61</v>
      </c>
      <c r="G120" s="242">
        <v>80000</v>
      </c>
      <c r="H120" s="242">
        <v>80000</v>
      </c>
    </row>
    <row r="121" spans="1:8" s="2" customFormat="1" ht="15">
      <c r="A121" s="115" t="s">
        <v>66</v>
      </c>
      <c r="B121" s="116" t="s">
        <v>13</v>
      </c>
      <c r="C121" s="116" t="s">
        <v>147</v>
      </c>
      <c r="D121" s="116" t="s">
        <v>153</v>
      </c>
      <c r="E121" s="116" t="s">
        <v>55</v>
      </c>
      <c r="F121" s="116" t="s">
        <v>67</v>
      </c>
      <c r="G121" s="242">
        <v>80000</v>
      </c>
      <c r="H121" s="242">
        <v>80000</v>
      </c>
    </row>
    <row r="122" spans="1:8" ht="24">
      <c r="A122" s="205" t="s">
        <v>154</v>
      </c>
      <c r="B122" s="240" t="s">
        <v>13</v>
      </c>
      <c r="C122" s="240" t="s">
        <v>147</v>
      </c>
      <c r="D122" s="240" t="s">
        <v>155</v>
      </c>
      <c r="E122" s="240" t="s">
        <v>16</v>
      </c>
      <c r="F122" s="240" t="s">
        <v>16</v>
      </c>
      <c r="G122" s="241">
        <f>G125</f>
        <v>766000</v>
      </c>
      <c r="H122" s="241">
        <f>H125</f>
        <v>766000</v>
      </c>
    </row>
    <row r="123" spans="1:8" ht="29.25">
      <c r="A123" s="233" t="s">
        <v>99</v>
      </c>
      <c r="B123" s="215" t="s">
        <v>13</v>
      </c>
      <c r="C123" s="215" t="s">
        <v>147</v>
      </c>
      <c r="D123" s="215" t="s">
        <v>155</v>
      </c>
      <c r="E123" s="215" t="s">
        <v>47</v>
      </c>
      <c r="F123" s="215" t="s">
        <v>16</v>
      </c>
      <c r="G123" s="239">
        <f>G124</f>
        <v>766000</v>
      </c>
      <c r="H123" s="239">
        <f>H124</f>
        <v>766000</v>
      </c>
    </row>
    <row r="124" spans="1:8" ht="43.5">
      <c r="A124" s="233" t="s">
        <v>100</v>
      </c>
      <c r="B124" s="215" t="s">
        <v>13</v>
      </c>
      <c r="C124" s="215" t="s">
        <v>147</v>
      </c>
      <c r="D124" s="215" t="s">
        <v>155</v>
      </c>
      <c r="E124" s="215" t="s">
        <v>49</v>
      </c>
      <c r="F124" s="215" t="s">
        <v>16</v>
      </c>
      <c r="G124" s="239">
        <f>G125</f>
        <v>766000</v>
      </c>
      <c r="H124" s="239">
        <f>H125</f>
        <v>766000</v>
      </c>
    </row>
    <row r="125" spans="1:8" ht="24">
      <c r="A125" s="214" t="s">
        <v>54</v>
      </c>
      <c r="B125" s="215" t="s">
        <v>13</v>
      </c>
      <c r="C125" s="215" t="s">
        <v>147</v>
      </c>
      <c r="D125" s="215" t="s">
        <v>155</v>
      </c>
      <c r="E125" s="215" t="s">
        <v>55</v>
      </c>
      <c r="F125" s="215" t="s">
        <v>16</v>
      </c>
      <c r="G125" s="239">
        <f>G126+G127+G128+G129+G130</f>
        <v>766000</v>
      </c>
      <c r="H125" s="239">
        <f>H126+H127+H128+H129+H130</f>
        <v>766000</v>
      </c>
    </row>
    <row r="126" spans="1:8" ht="15">
      <c r="A126" s="214" t="s">
        <v>156</v>
      </c>
      <c r="B126" s="215" t="s">
        <v>13</v>
      </c>
      <c r="C126" s="215" t="s">
        <v>147</v>
      </c>
      <c r="D126" s="215" t="s">
        <v>155</v>
      </c>
      <c r="E126" s="215" t="s">
        <v>55</v>
      </c>
      <c r="F126" s="215" t="s">
        <v>57</v>
      </c>
      <c r="G126" s="259">
        <v>156000</v>
      </c>
      <c r="H126" s="259">
        <v>156000</v>
      </c>
    </row>
    <row r="127" spans="1:8" ht="15">
      <c r="A127" s="115" t="s">
        <v>60</v>
      </c>
      <c r="B127" s="116" t="s">
        <v>13</v>
      </c>
      <c r="C127" s="116" t="s">
        <v>147</v>
      </c>
      <c r="D127" s="116" t="s">
        <v>155</v>
      </c>
      <c r="E127" s="116" t="s">
        <v>55</v>
      </c>
      <c r="F127" s="116" t="s">
        <v>61</v>
      </c>
      <c r="G127" s="248">
        <v>100000</v>
      </c>
      <c r="H127" s="248">
        <v>100000</v>
      </c>
    </row>
    <row r="128" spans="1:8" ht="15">
      <c r="A128" s="115" t="s">
        <v>62</v>
      </c>
      <c r="B128" s="116" t="s">
        <v>13</v>
      </c>
      <c r="C128" s="116" t="s">
        <v>147</v>
      </c>
      <c r="D128" s="116" t="s">
        <v>155</v>
      </c>
      <c r="E128" s="116" t="s">
        <v>55</v>
      </c>
      <c r="F128" s="116" t="s">
        <v>63</v>
      </c>
      <c r="G128" s="248">
        <v>300000</v>
      </c>
      <c r="H128" s="248">
        <v>300000</v>
      </c>
    </row>
    <row r="129" spans="1:8" ht="15">
      <c r="A129" s="115" t="s">
        <v>157</v>
      </c>
      <c r="B129" s="116" t="s">
        <v>13</v>
      </c>
      <c r="C129" s="116" t="s">
        <v>147</v>
      </c>
      <c r="D129" s="116" t="s">
        <v>155</v>
      </c>
      <c r="E129" s="116" t="s">
        <v>55</v>
      </c>
      <c r="F129" s="116" t="s">
        <v>65</v>
      </c>
      <c r="G129" s="248">
        <v>130000</v>
      </c>
      <c r="H129" s="248">
        <v>130000</v>
      </c>
    </row>
    <row r="130" spans="1:8" ht="15">
      <c r="A130" s="115" t="s">
        <v>66</v>
      </c>
      <c r="B130" s="116" t="s">
        <v>13</v>
      </c>
      <c r="C130" s="116" t="s">
        <v>147</v>
      </c>
      <c r="D130" s="116" t="s">
        <v>155</v>
      </c>
      <c r="E130" s="116" t="s">
        <v>55</v>
      </c>
      <c r="F130" s="116" t="s">
        <v>67</v>
      </c>
      <c r="G130" s="248">
        <v>80000</v>
      </c>
      <c r="H130" s="248">
        <v>80000</v>
      </c>
    </row>
    <row r="131" spans="1:8" ht="24">
      <c r="A131" s="205" t="s">
        <v>158</v>
      </c>
      <c r="B131" s="240" t="s">
        <v>13</v>
      </c>
      <c r="C131" s="240" t="s">
        <v>147</v>
      </c>
      <c r="D131" s="240" t="s">
        <v>159</v>
      </c>
      <c r="E131" s="240" t="s">
        <v>16</v>
      </c>
      <c r="F131" s="240" t="s">
        <v>16</v>
      </c>
      <c r="G131" s="241">
        <f>G134</f>
        <v>550000</v>
      </c>
      <c r="H131" s="241">
        <f>H134</f>
        <v>505000</v>
      </c>
    </row>
    <row r="132" spans="1:8" ht="29.25">
      <c r="A132" s="233" t="s">
        <v>99</v>
      </c>
      <c r="B132" s="215" t="s">
        <v>13</v>
      </c>
      <c r="C132" s="215" t="s">
        <v>147</v>
      </c>
      <c r="D132" s="215" t="s">
        <v>159</v>
      </c>
      <c r="E132" s="215" t="s">
        <v>47</v>
      </c>
      <c r="F132" s="215" t="s">
        <v>16</v>
      </c>
      <c r="G132" s="239">
        <f>G133</f>
        <v>550000</v>
      </c>
      <c r="H132" s="239">
        <f>H133</f>
        <v>505000</v>
      </c>
    </row>
    <row r="133" spans="1:8" ht="43.5">
      <c r="A133" s="233" t="s">
        <v>100</v>
      </c>
      <c r="B133" s="215" t="s">
        <v>13</v>
      </c>
      <c r="C133" s="215" t="s">
        <v>147</v>
      </c>
      <c r="D133" s="215" t="s">
        <v>159</v>
      </c>
      <c r="E133" s="215" t="s">
        <v>49</v>
      </c>
      <c r="F133" s="215" t="s">
        <v>16</v>
      </c>
      <c r="G133" s="239">
        <f>G134</f>
        <v>550000</v>
      </c>
      <c r="H133" s="239">
        <f>H134</f>
        <v>505000</v>
      </c>
    </row>
    <row r="134" spans="1:8" ht="24">
      <c r="A134" s="214" t="s">
        <v>54</v>
      </c>
      <c r="B134" s="215" t="s">
        <v>13</v>
      </c>
      <c r="C134" s="215" t="s">
        <v>147</v>
      </c>
      <c r="D134" s="215" t="s">
        <v>159</v>
      </c>
      <c r="E134" s="215" t="s">
        <v>55</v>
      </c>
      <c r="F134" s="215" t="s">
        <v>16</v>
      </c>
      <c r="G134" s="239">
        <f>G135+G136</f>
        <v>550000</v>
      </c>
      <c r="H134" s="239">
        <f>H135+H136</f>
        <v>505000</v>
      </c>
    </row>
    <row r="135" spans="1:8" ht="15">
      <c r="A135" s="115" t="s">
        <v>60</v>
      </c>
      <c r="B135" s="116" t="s">
        <v>13</v>
      </c>
      <c r="C135" s="116" t="s">
        <v>147</v>
      </c>
      <c r="D135" s="116" t="s">
        <v>159</v>
      </c>
      <c r="E135" s="116" t="s">
        <v>55</v>
      </c>
      <c r="F135" s="116" t="s">
        <v>61</v>
      </c>
      <c r="G135" s="248">
        <v>50000</v>
      </c>
      <c r="H135" s="248">
        <v>10000</v>
      </c>
    </row>
    <row r="136" spans="1:8" ht="24">
      <c r="A136" s="115" t="s">
        <v>54</v>
      </c>
      <c r="B136" s="116" t="s">
        <v>13</v>
      </c>
      <c r="C136" s="116" t="s">
        <v>147</v>
      </c>
      <c r="D136" s="116" t="s">
        <v>159</v>
      </c>
      <c r="E136" s="116" t="s">
        <v>55</v>
      </c>
      <c r="F136" s="116" t="s">
        <v>65</v>
      </c>
      <c r="G136" s="248">
        <v>500000</v>
      </c>
      <c r="H136" s="248">
        <v>495000</v>
      </c>
    </row>
    <row r="137" spans="1:8">
      <c r="A137" s="205" t="s">
        <v>160</v>
      </c>
      <c r="B137" s="240" t="s">
        <v>13</v>
      </c>
      <c r="C137" s="240" t="s">
        <v>147</v>
      </c>
      <c r="D137" s="240" t="s">
        <v>161</v>
      </c>
      <c r="E137" s="240" t="s">
        <v>16</v>
      </c>
      <c r="F137" s="240" t="s">
        <v>16</v>
      </c>
      <c r="G137" s="241">
        <f>G140</f>
        <v>130000</v>
      </c>
      <c r="H137" s="241">
        <f>H140</f>
        <v>130000</v>
      </c>
    </row>
    <row r="138" spans="1:8" ht="29.25">
      <c r="A138" s="233" t="s">
        <v>99</v>
      </c>
      <c r="B138" s="215" t="s">
        <v>13</v>
      </c>
      <c r="C138" s="215" t="s">
        <v>147</v>
      </c>
      <c r="D138" s="215" t="s">
        <v>161</v>
      </c>
      <c r="E138" s="215" t="s">
        <v>47</v>
      </c>
      <c r="F138" s="215" t="s">
        <v>16</v>
      </c>
      <c r="G138" s="239">
        <f>G139</f>
        <v>130000</v>
      </c>
      <c r="H138" s="239">
        <f>H139</f>
        <v>130000</v>
      </c>
    </row>
    <row r="139" spans="1:8" ht="43.5">
      <c r="A139" s="233" t="s">
        <v>100</v>
      </c>
      <c r="B139" s="215" t="s">
        <v>13</v>
      </c>
      <c r="C139" s="215" t="s">
        <v>147</v>
      </c>
      <c r="D139" s="215" t="s">
        <v>161</v>
      </c>
      <c r="E139" s="215" t="s">
        <v>49</v>
      </c>
      <c r="F139" s="215" t="s">
        <v>16</v>
      </c>
      <c r="G139" s="239">
        <f>G140</f>
        <v>130000</v>
      </c>
      <c r="H139" s="239">
        <f>H140</f>
        <v>130000</v>
      </c>
    </row>
    <row r="140" spans="1:8" ht="24">
      <c r="A140" s="214" t="s">
        <v>54</v>
      </c>
      <c r="B140" s="215" t="s">
        <v>13</v>
      </c>
      <c r="C140" s="215" t="s">
        <v>147</v>
      </c>
      <c r="D140" s="215" t="s">
        <v>161</v>
      </c>
      <c r="E140" s="215" t="s">
        <v>55</v>
      </c>
      <c r="F140" s="215" t="s">
        <v>16</v>
      </c>
      <c r="G140" s="239">
        <f>G141+G142</f>
        <v>130000</v>
      </c>
      <c r="H140" s="239">
        <f>H141+H142</f>
        <v>130000</v>
      </c>
    </row>
    <row r="141" spans="1:8" ht="15">
      <c r="A141" s="115" t="s">
        <v>60</v>
      </c>
      <c r="B141" s="116" t="s">
        <v>13</v>
      </c>
      <c r="C141" s="116" t="s">
        <v>147</v>
      </c>
      <c r="D141" s="116" t="s">
        <v>161</v>
      </c>
      <c r="E141" s="116" t="s">
        <v>55</v>
      </c>
      <c r="F141" s="116" t="s">
        <v>61</v>
      </c>
      <c r="G141" s="248">
        <v>30000</v>
      </c>
      <c r="H141" s="248">
        <v>30000</v>
      </c>
    </row>
    <row r="142" spans="1:8" ht="15">
      <c r="A142" s="115" t="s">
        <v>162</v>
      </c>
      <c r="B142" s="116" t="s">
        <v>13</v>
      </c>
      <c r="C142" s="116" t="s">
        <v>147</v>
      </c>
      <c r="D142" s="116" t="s">
        <v>161</v>
      </c>
      <c r="E142" s="116" t="s">
        <v>55</v>
      </c>
      <c r="F142" s="116" t="s">
        <v>63</v>
      </c>
      <c r="G142" s="248">
        <v>100000</v>
      </c>
      <c r="H142" s="248">
        <v>100000</v>
      </c>
    </row>
    <row r="143" spans="1:8">
      <c r="A143" s="205" t="s">
        <v>163</v>
      </c>
      <c r="B143" s="240" t="s">
        <v>13</v>
      </c>
      <c r="C143" s="240" t="s">
        <v>147</v>
      </c>
      <c r="D143" s="206" t="s">
        <v>164</v>
      </c>
      <c r="E143" s="240" t="s">
        <v>16</v>
      </c>
      <c r="F143" s="240" t="s">
        <v>16</v>
      </c>
      <c r="G143" s="241">
        <f>G146</f>
        <v>300000</v>
      </c>
      <c r="H143" s="241">
        <f>H146</f>
        <v>300000</v>
      </c>
    </row>
    <row r="144" spans="1:8" ht="29.25">
      <c r="A144" s="233" t="s">
        <v>99</v>
      </c>
      <c r="B144" s="215" t="s">
        <v>13</v>
      </c>
      <c r="C144" s="215" t="s">
        <v>147</v>
      </c>
      <c r="D144" s="219" t="s">
        <v>164</v>
      </c>
      <c r="E144" s="215" t="s">
        <v>47</v>
      </c>
      <c r="F144" s="215" t="s">
        <v>16</v>
      </c>
      <c r="G144" s="239">
        <f>G145</f>
        <v>300000</v>
      </c>
      <c r="H144" s="239">
        <f>H145</f>
        <v>300000</v>
      </c>
    </row>
    <row r="145" spans="1:8" ht="43.5">
      <c r="A145" s="233" t="s">
        <v>100</v>
      </c>
      <c r="B145" s="215" t="s">
        <v>13</v>
      </c>
      <c r="C145" s="215" t="s">
        <v>147</v>
      </c>
      <c r="D145" s="219" t="s">
        <v>164</v>
      </c>
      <c r="E145" s="215" t="s">
        <v>49</v>
      </c>
      <c r="F145" s="215" t="s">
        <v>16</v>
      </c>
      <c r="G145" s="239">
        <f>G146</f>
        <v>300000</v>
      </c>
      <c r="H145" s="239">
        <f>H146</f>
        <v>300000</v>
      </c>
    </row>
    <row r="146" spans="1:8" ht="24">
      <c r="A146" s="214" t="s">
        <v>54</v>
      </c>
      <c r="B146" s="215" t="s">
        <v>13</v>
      </c>
      <c r="C146" s="215" t="s">
        <v>147</v>
      </c>
      <c r="D146" s="219" t="s">
        <v>164</v>
      </c>
      <c r="E146" s="215" t="s">
        <v>55</v>
      </c>
      <c r="F146" s="215" t="s">
        <v>16</v>
      </c>
      <c r="G146" s="239">
        <f>G147+G148</f>
        <v>300000</v>
      </c>
      <c r="H146" s="239">
        <f>H147+H148</f>
        <v>300000</v>
      </c>
    </row>
    <row r="147" spans="1:8" ht="15" outlineLevel="1">
      <c r="A147" s="115" t="s">
        <v>60</v>
      </c>
      <c r="B147" s="116" t="s">
        <v>13</v>
      </c>
      <c r="C147" s="116" t="s">
        <v>147</v>
      </c>
      <c r="D147" s="227" t="s">
        <v>164</v>
      </c>
      <c r="E147" s="116" t="s">
        <v>55</v>
      </c>
      <c r="F147" s="116" t="s">
        <v>61</v>
      </c>
      <c r="G147" s="248">
        <v>50000</v>
      </c>
      <c r="H147" s="248">
        <v>50000</v>
      </c>
    </row>
    <row r="148" spans="1:8" ht="24" outlineLevel="1">
      <c r="A148" s="115" t="s">
        <v>54</v>
      </c>
      <c r="B148" s="116" t="s">
        <v>13</v>
      </c>
      <c r="C148" s="116" t="s">
        <v>147</v>
      </c>
      <c r="D148" s="227" t="s">
        <v>164</v>
      </c>
      <c r="E148" s="116" t="s">
        <v>55</v>
      </c>
      <c r="F148" s="116" t="s">
        <v>63</v>
      </c>
      <c r="G148" s="248">
        <v>250000</v>
      </c>
      <c r="H148" s="248">
        <v>250000</v>
      </c>
    </row>
    <row r="149" spans="1:8">
      <c r="A149" s="205" t="s">
        <v>167</v>
      </c>
      <c r="B149" s="240" t="s">
        <v>13</v>
      </c>
      <c r="C149" s="240" t="s">
        <v>147</v>
      </c>
      <c r="D149" s="240" t="s">
        <v>168</v>
      </c>
      <c r="E149" s="240" t="s">
        <v>16</v>
      </c>
      <c r="F149" s="240" t="s">
        <v>16</v>
      </c>
      <c r="G149" s="241">
        <f t="shared" ref="G149:H152" si="6">G150</f>
        <v>84208</v>
      </c>
      <c r="H149" s="241">
        <f t="shared" si="6"/>
        <v>84208</v>
      </c>
    </row>
    <row r="150" spans="1:8" ht="29.25">
      <c r="A150" s="233" t="s">
        <v>99</v>
      </c>
      <c r="B150" s="215" t="s">
        <v>13</v>
      </c>
      <c r="C150" s="215" t="s">
        <v>147</v>
      </c>
      <c r="D150" s="215" t="s">
        <v>168</v>
      </c>
      <c r="E150" s="215" t="s">
        <v>47</v>
      </c>
      <c r="F150" s="215" t="s">
        <v>16</v>
      </c>
      <c r="G150" s="239">
        <f t="shared" si="6"/>
        <v>84208</v>
      </c>
      <c r="H150" s="239">
        <f t="shared" si="6"/>
        <v>84208</v>
      </c>
    </row>
    <row r="151" spans="1:8" ht="43.5">
      <c r="A151" s="233" t="s">
        <v>100</v>
      </c>
      <c r="B151" s="215" t="s">
        <v>13</v>
      </c>
      <c r="C151" s="215" t="s">
        <v>147</v>
      </c>
      <c r="D151" s="215" t="s">
        <v>168</v>
      </c>
      <c r="E151" s="215" t="s">
        <v>49</v>
      </c>
      <c r="F151" s="215" t="s">
        <v>16</v>
      </c>
      <c r="G151" s="239">
        <f t="shared" si="6"/>
        <v>84208</v>
      </c>
      <c r="H151" s="239">
        <f t="shared" si="6"/>
        <v>84208</v>
      </c>
    </row>
    <row r="152" spans="1:8" ht="24">
      <c r="A152" s="214" t="s">
        <v>54</v>
      </c>
      <c r="B152" s="215" t="s">
        <v>13</v>
      </c>
      <c r="C152" s="215" t="s">
        <v>147</v>
      </c>
      <c r="D152" s="215" t="s">
        <v>168</v>
      </c>
      <c r="E152" s="215" t="s">
        <v>55</v>
      </c>
      <c r="F152" s="215" t="s">
        <v>16</v>
      </c>
      <c r="G152" s="239">
        <f t="shared" si="6"/>
        <v>84208</v>
      </c>
      <c r="H152" s="239">
        <f t="shared" si="6"/>
        <v>84208</v>
      </c>
    </row>
    <row r="153" spans="1:8" s="2" customFormat="1" ht="15">
      <c r="A153" s="115" t="s">
        <v>62</v>
      </c>
      <c r="B153" s="116" t="s">
        <v>13</v>
      </c>
      <c r="C153" s="116" t="s">
        <v>147</v>
      </c>
      <c r="D153" s="116" t="s">
        <v>168</v>
      </c>
      <c r="E153" s="116" t="s">
        <v>55</v>
      </c>
      <c r="F153" s="116" t="s">
        <v>63</v>
      </c>
      <c r="G153" s="242">
        <v>84208</v>
      </c>
      <c r="H153" s="242">
        <v>84208</v>
      </c>
    </row>
    <row r="154" spans="1:8">
      <c r="A154" s="205" t="s">
        <v>169</v>
      </c>
      <c r="B154" s="240" t="s">
        <v>13</v>
      </c>
      <c r="C154" s="240" t="s">
        <v>147</v>
      </c>
      <c r="D154" s="240" t="s">
        <v>170</v>
      </c>
      <c r="E154" s="240" t="s">
        <v>16</v>
      </c>
      <c r="F154" s="240" t="s">
        <v>16</v>
      </c>
      <c r="G154" s="241">
        <f>G157</f>
        <v>666000</v>
      </c>
      <c r="H154" s="241">
        <f>H157</f>
        <v>656000</v>
      </c>
    </row>
    <row r="155" spans="1:8" ht="29.25">
      <c r="A155" s="233" t="s">
        <v>99</v>
      </c>
      <c r="B155" s="215" t="s">
        <v>13</v>
      </c>
      <c r="C155" s="215" t="s">
        <v>147</v>
      </c>
      <c r="D155" s="215" t="s">
        <v>170</v>
      </c>
      <c r="E155" s="215" t="s">
        <v>47</v>
      </c>
      <c r="F155" s="215" t="s">
        <v>16</v>
      </c>
      <c r="G155" s="239">
        <f>G156</f>
        <v>666000</v>
      </c>
      <c r="H155" s="239">
        <f>H156</f>
        <v>656000</v>
      </c>
    </row>
    <row r="156" spans="1:8" ht="43.5">
      <c r="A156" s="233" t="s">
        <v>100</v>
      </c>
      <c r="B156" s="215" t="s">
        <v>13</v>
      </c>
      <c r="C156" s="215" t="s">
        <v>147</v>
      </c>
      <c r="D156" s="215" t="s">
        <v>170</v>
      </c>
      <c r="E156" s="215" t="s">
        <v>49</v>
      </c>
      <c r="F156" s="215" t="s">
        <v>16</v>
      </c>
      <c r="G156" s="239">
        <f>G157</f>
        <v>666000</v>
      </c>
      <c r="H156" s="239">
        <f>H157</f>
        <v>656000</v>
      </c>
    </row>
    <row r="157" spans="1:8" ht="24">
      <c r="A157" s="214" t="s">
        <v>54</v>
      </c>
      <c r="B157" s="215" t="s">
        <v>13</v>
      </c>
      <c r="C157" s="215" t="s">
        <v>147</v>
      </c>
      <c r="D157" s="215" t="s">
        <v>170</v>
      </c>
      <c r="E157" s="215" t="s">
        <v>55</v>
      </c>
      <c r="F157" s="215" t="s">
        <v>16</v>
      </c>
      <c r="G157" s="239">
        <f>G158+G159</f>
        <v>666000</v>
      </c>
      <c r="H157" s="239">
        <f>H158+H159</f>
        <v>656000</v>
      </c>
    </row>
    <row r="158" spans="1:8" ht="15" outlineLevel="1">
      <c r="A158" s="115" t="s">
        <v>60</v>
      </c>
      <c r="B158" s="116" t="s">
        <v>13</v>
      </c>
      <c r="C158" s="116" t="s">
        <v>147</v>
      </c>
      <c r="D158" s="116" t="s">
        <v>170</v>
      </c>
      <c r="E158" s="116" t="s">
        <v>55</v>
      </c>
      <c r="F158" s="116" t="s">
        <v>61</v>
      </c>
      <c r="G158" s="248">
        <v>616000</v>
      </c>
      <c r="H158" s="248">
        <v>606000</v>
      </c>
    </row>
    <row r="159" spans="1:8" ht="15" outlineLevel="1">
      <c r="A159" s="260" t="s">
        <v>171</v>
      </c>
      <c r="B159" s="116" t="s">
        <v>13</v>
      </c>
      <c r="C159" s="116" t="s">
        <v>147</v>
      </c>
      <c r="D159" s="116" t="s">
        <v>170</v>
      </c>
      <c r="E159" s="116" t="s">
        <v>55</v>
      </c>
      <c r="F159" s="116" t="s">
        <v>67</v>
      </c>
      <c r="G159" s="248">
        <v>50000</v>
      </c>
      <c r="H159" s="248">
        <v>50000</v>
      </c>
    </row>
    <row r="160" spans="1:8" ht="24">
      <c r="A160" s="208" t="s">
        <v>172</v>
      </c>
      <c r="B160" s="209" t="s">
        <v>13</v>
      </c>
      <c r="C160" s="209" t="s">
        <v>173</v>
      </c>
      <c r="D160" s="209" t="s">
        <v>15</v>
      </c>
      <c r="E160" s="209" t="s">
        <v>16</v>
      </c>
      <c r="F160" s="209" t="s">
        <v>16</v>
      </c>
      <c r="G160" s="261">
        <f>G163</f>
        <v>25000</v>
      </c>
      <c r="H160" s="261">
        <f>H163</f>
        <v>25000</v>
      </c>
    </row>
    <row r="161" spans="1:8" ht="36">
      <c r="A161" s="214" t="s">
        <v>23</v>
      </c>
      <c r="B161" s="215" t="s">
        <v>13</v>
      </c>
      <c r="C161" s="215" t="s">
        <v>173</v>
      </c>
      <c r="D161" s="215" t="s">
        <v>15</v>
      </c>
      <c r="E161" s="215" t="s">
        <v>16</v>
      </c>
      <c r="F161" s="215" t="s">
        <v>16</v>
      </c>
      <c r="G161" s="262">
        <f>G162</f>
        <v>25000</v>
      </c>
      <c r="H161" s="262">
        <f>H162</f>
        <v>25000</v>
      </c>
    </row>
    <row r="162" spans="1:8" ht="36">
      <c r="A162" s="214" t="s">
        <v>174</v>
      </c>
      <c r="B162" s="215" t="s">
        <v>13</v>
      </c>
      <c r="C162" s="215" t="s">
        <v>173</v>
      </c>
      <c r="D162" s="215" t="s">
        <v>15</v>
      </c>
      <c r="E162" s="215" t="s">
        <v>16</v>
      </c>
      <c r="F162" s="215" t="s">
        <v>16</v>
      </c>
      <c r="G162" s="262">
        <f>G163</f>
        <v>25000</v>
      </c>
      <c r="H162" s="262">
        <f>H163</f>
        <v>25000</v>
      </c>
    </row>
    <row r="163" spans="1:8" ht="24">
      <c r="A163" s="205" t="s">
        <v>175</v>
      </c>
      <c r="B163" s="240" t="s">
        <v>13</v>
      </c>
      <c r="C163" s="240" t="s">
        <v>173</v>
      </c>
      <c r="D163" s="240" t="s">
        <v>85</v>
      </c>
      <c r="E163" s="240" t="s">
        <v>16</v>
      </c>
      <c r="F163" s="240" t="s">
        <v>16</v>
      </c>
      <c r="G163" s="263">
        <v>25000</v>
      </c>
      <c r="H163" s="263">
        <v>25000</v>
      </c>
    </row>
    <row r="164" spans="1:8" ht="29.25" outlineLevel="1">
      <c r="A164" s="233" t="s">
        <v>99</v>
      </c>
      <c r="B164" s="215" t="s">
        <v>13</v>
      </c>
      <c r="C164" s="215" t="s">
        <v>173</v>
      </c>
      <c r="D164" s="215" t="s">
        <v>85</v>
      </c>
      <c r="E164" s="215" t="s">
        <v>47</v>
      </c>
      <c r="F164" s="215" t="s">
        <v>16</v>
      </c>
      <c r="G164" s="264">
        <f t="shared" ref="G164:H166" si="7">G165</f>
        <v>25000</v>
      </c>
      <c r="H164" s="264">
        <f t="shared" si="7"/>
        <v>25000</v>
      </c>
    </row>
    <row r="165" spans="1:8" ht="43.5" outlineLevel="1">
      <c r="A165" s="233" t="s">
        <v>100</v>
      </c>
      <c r="B165" s="215" t="s">
        <v>13</v>
      </c>
      <c r="C165" s="215" t="s">
        <v>173</v>
      </c>
      <c r="D165" s="215" t="s">
        <v>85</v>
      </c>
      <c r="E165" s="215" t="s">
        <v>49</v>
      </c>
      <c r="F165" s="215" t="s">
        <v>16</v>
      </c>
      <c r="G165" s="264">
        <f t="shared" si="7"/>
        <v>25000</v>
      </c>
      <c r="H165" s="264">
        <f t="shared" si="7"/>
        <v>25000</v>
      </c>
    </row>
    <row r="166" spans="1:8" ht="24" outlineLevel="1">
      <c r="A166" s="214" t="s">
        <v>54</v>
      </c>
      <c r="B166" s="215" t="s">
        <v>13</v>
      </c>
      <c r="C166" s="215" t="s">
        <v>173</v>
      </c>
      <c r="D166" s="215" t="s">
        <v>85</v>
      </c>
      <c r="E166" s="215" t="s">
        <v>55</v>
      </c>
      <c r="F166" s="215" t="s">
        <v>16</v>
      </c>
      <c r="G166" s="264">
        <f t="shared" si="7"/>
        <v>25000</v>
      </c>
      <c r="H166" s="264">
        <f t="shared" si="7"/>
        <v>25000</v>
      </c>
    </row>
    <row r="167" spans="1:8" ht="15" outlineLevel="1">
      <c r="A167" s="115" t="s">
        <v>62</v>
      </c>
      <c r="B167" s="116" t="s">
        <v>13</v>
      </c>
      <c r="C167" s="116" t="s">
        <v>173</v>
      </c>
      <c r="D167" s="116" t="s">
        <v>85</v>
      </c>
      <c r="E167" s="116" t="s">
        <v>55</v>
      </c>
      <c r="F167" s="116" t="s">
        <v>63</v>
      </c>
      <c r="G167" s="265">
        <v>25000</v>
      </c>
      <c r="H167" s="265">
        <v>25000</v>
      </c>
    </row>
    <row r="168" spans="1:8">
      <c r="A168" s="208" t="s">
        <v>176</v>
      </c>
      <c r="B168" s="209" t="s">
        <v>13</v>
      </c>
      <c r="C168" s="209" t="s">
        <v>177</v>
      </c>
      <c r="D168" s="209"/>
      <c r="E168" s="209"/>
      <c r="F168" s="209"/>
      <c r="G168" s="210">
        <f t="shared" ref="G168:H172" si="8">G169</f>
        <v>2950000</v>
      </c>
      <c r="H168" s="210">
        <f t="shared" si="8"/>
        <v>3000000</v>
      </c>
    </row>
    <row r="169" spans="1:8" ht="24">
      <c r="A169" s="214" t="s">
        <v>178</v>
      </c>
      <c r="B169" s="215" t="s">
        <v>13</v>
      </c>
      <c r="C169" s="215" t="s">
        <v>177</v>
      </c>
      <c r="D169" s="215" t="s">
        <v>15</v>
      </c>
      <c r="E169" s="215" t="s">
        <v>16</v>
      </c>
      <c r="F169" s="215" t="s">
        <v>16</v>
      </c>
      <c r="G169" s="258">
        <f t="shared" si="8"/>
        <v>2950000</v>
      </c>
      <c r="H169" s="258">
        <f t="shared" si="8"/>
        <v>3000000</v>
      </c>
    </row>
    <row r="170" spans="1:8" ht="24">
      <c r="A170" s="214" t="s">
        <v>179</v>
      </c>
      <c r="B170" s="215" t="s">
        <v>13</v>
      </c>
      <c r="C170" s="215" t="s">
        <v>177</v>
      </c>
      <c r="D170" s="215" t="s">
        <v>15</v>
      </c>
      <c r="E170" s="215" t="s">
        <v>16</v>
      </c>
      <c r="F170" s="215" t="s">
        <v>16</v>
      </c>
      <c r="G170" s="258">
        <f t="shared" si="8"/>
        <v>2950000</v>
      </c>
      <c r="H170" s="258">
        <f t="shared" si="8"/>
        <v>3000000</v>
      </c>
    </row>
    <row r="171" spans="1:8" ht="51.75">
      <c r="A171" s="266" t="s">
        <v>180</v>
      </c>
      <c r="B171" s="267" t="s">
        <v>13</v>
      </c>
      <c r="C171" s="240" t="s">
        <v>177</v>
      </c>
      <c r="D171" s="240" t="s">
        <v>181</v>
      </c>
      <c r="E171" s="240" t="s">
        <v>16</v>
      </c>
      <c r="F171" s="240" t="s">
        <v>16</v>
      </c>
      <c r="G171" s="268">
        <f t="shared" si="8"/>
        <v>2950000</v>
      </c>
      <c r="H171" s="268">
        <f t="shared" si="8"/>
        <v>3000000</v>
      </c>
    </row>
    <row r="172" spans="1:8" ht="15" outlineLevel="1">
      <c r="A172" s="269" t="s">
        <v>182</v>
      </c>
      <c r="B172" s="215" t="s">
        <v>13</v>
      </c>
      <c r="C172" s="215" t="s">
        <v>177</v>
      </c>
      <c r="D172" s="215" t="s">
        <v>181</v>
      </c>
      <c r="E172" s="215" t="s">
        <v>183</v>
      </c>
      <c r="F172" s="215" t="s">
        <v>16</v>
      </c>
      <c r="G172" s="258">
        <f t="shared" si="8"/>
        <v>2950000</v>
      </c>
      <c r="H172" s="258">
        <f t="shared" si="8"/>
        <v>3000000</v>
      </c>
    </row>
    <row r="173" spans="1:8" ht="24" outlineLevel="1">
      <c r="A173" s="115" t="s">
        <v>184</v>
      </c>
      <c r="B173" s="116" t="s">
        <v>13</v>
      </c>
      <c r="C173" s="116" t="s">
        <v>177</v>
      </c>
      <c r="D173" s="116" t="s">
        <v>181</v>
      </c>
      <c r="E173" s="116" t="s">
        <v>183</v>
      </c>
      <c r="F173" s="116" t="s">
        <v>185</v>
      </c>
      <c r="G173" s="203">
        <v>2950000</v>
      </c>
      <c r="H173" s="203">
        <v>3000000</v>
      </c>
    </row>
    <row r="174" spans="1:8">
      <c r="A174" s="208" t="s">
        <v>186</v>
      </c>
      <c r="B174" s="209" t="s">
        <v>13</v>
      </c>
      <c r="C174" s="209" t="s">
        <v>187</v>
      </c>
      <c r="D174" s="209"/>
      <c r="E174" s="209"/>
      <c r="F174" s="209"/>
      <c r="G174" s="210">
        <f>G175</f>
        <v>230632</v>
      </c>
      <c r="H174" s="210">
        <f>H175</f>
        <v>235632</v>
      </c>
    </row>
    <row r="175" spans="1:8" ht="24">
      <c r="A175" s="214" t="s">
        <v>188</v>
      </c>
      <c r="B175" s="215" t="s">
        <v>13</v>
      </c>
      <c r="C175" s="215" t="s">
        <v>187</v>
      </c>
      <c r="D175" s="215" t="s">
        <v>15</v>
      </c>
      <c r="E175" s="215" t="s">
        <v>16</v>
      </c>
      <c r="F175" s="215" t="s">
        <v>16</v>
      </c>
      <c r="G175" s="258">
        <f>G176</f>
        <v>230632</v>
      </c>
      <c r="H175" s="258">
        <f>H176</f>
        <v>235632</v>
      </c>
    </row>
    <row r="176" spans="1:8" ht="24.75">
      <c r="A176" s="254" t="s">
        <v>189</v>
      </c>
      <c r="B176" s="215" t="s">
        <v>13</v>
      </c>
      <c r="C176" s="215" t="s">
        <v>187</v>
      </c>
      <c r="D176" s="215" t="s">
        <v>15</v>
      </c>
      <c r="E176" s="215" t="s">
        <v>16</v>
      </c>
      <c r="F176" s="215" t="s">
        <v>16</v>
      </c>
      <c r="G176" s="258">
        <f>G177+G180+G183</f>
        <v>230632</v>
      </c>
      <c r="H176" s="258">
        <f>H177+H180+H183</f>
        <v>235632</v>
      </c>
    </row>
    <row r="177" spans="1:8" ht="24">
      <c r="A177" s="205" t="s">
        <v>190</v>
      </c>
      <c r="B177" s="240" t="s">
        <v>13</v>
      </c>
      <c r="C177" s="240" t="s">
        <v>187</v>
      </c>
      <c r="D177" s="240" t="s">
        <v>191</v>
      </c>
      <c r="E177" s="240" t="s">
        <v>16</v>
      </c>
      <c r="F177" s="240" t="s">
        <v>16</v>
      </c>
      <c r="G177" s="268">
        <f>G178</f>
        <v>28000</v>
      </c>
      <c r="H177" s="268">
        <f>H178</f>
        <v>28000</v>
      </c>
    </row>
    <row r="178" spans="1:8" ht="15" outlineLevel="1">
      <c r="A178" s="214" t="s">
        <v>192</v>
      </c>
      <c r="B178" s="215" t="s">
        <v>13</v>
      </c>
      <c r="C178" s="215" t="s">
        <v>187</v>
      </c>
      <c r="D178" s="215" t="s">
        <v>191</v>
      </c>
      <c r="E178" s="215" t="s">
        <v>193</v>
      </c>
      <c r="F178" s="215" t="s">
        <v>16</v>
      </c>
      <c r="G178" s="258">
        <f>G179</f>
        <v>28000</v>
      </c>
      <c r="H178" s="258">
        <f>H179</f>
        <v>28000</v>
      </c>
    </row>
    <row r="179" spans="1:8" ht="15" outlineLevel="1">
      <c r="A179" s="115" t="s">
        <v>194</v>
      </c>
      <c r="B179" s="116" t="s">
        <v>13</v>
      </c>
      <c r="C179" s="116" t="s">
        <v>187</v>
      </c>
      <c r="D179" s="116" t="s">
        <v>191</v>
      </c>
      <c r="E179" s="116" t="s">
        <v>193</v>
      </c>
      <c r="F179" s="116" t="s">
        <v>195</v>
      </c>
      <c r="G179" s="203">
        <v>28000</v>
      </c>
      <c r="H179" s="203">
        <v>28000</v>
      </c>
    </row>
    <row r="180" spans="1:8">
      <c r="A180" s="205" t="s">
        <v>196</v>
      </c>
      <c r="B180" s="240" t="s">
        <v>13</v>
      </c>
      <c r="C180" s="240" t="s">
        <v>187</v>
      </c>
      <c r="D180" s="240" t="s">
        <v>197</v>
      </c>
      <c r="E180" s="240" t="s">
        <v>16</v>
      </c>
      <c r="F180" s="240" t="s">
        <v>16</v>
      </c>
      <c r="G180" s="268">
        <f>G181</f>
        <v>97632</v>
      </c>
      <c r="H180" s="268">
        <f>H181</f>
        <v>97632</v>
      </c>
    </row>
    <row r="181" spans="1:8" ht="24" outlineLevel="1">
      <c r="A181" s="214" t="s">
        <v>198</v>
      </c>
      <c r="B181" s="215" t="s">
        <v>13</v>
      </c>
      <c r="C181" s="215" t="s">
        <v>187</v>
      </c>
      <c r="D181" s="215" t="s">
        <v>197</v>
      </c>
      <c r="E181" s="215" t="s">
        <v>199</v>
      </c>
      <c r="F181" s="215" t="s">
        <v>16</v>
      </c>
      <c r="G181" s="258">
        <f>G182</f>
        <v>97632</v>
      </c>
      <c r="H181" s="258">
        <f>H182</f>
        <v>97632</v>
      </c>
    </row>
    <row r="182" spans="1:8" ht="24" outlineLevel="1">
      <c r="A182" s="115" t="s">
        <v>200</v>
      </c>
      <c r="B182" s="116" t="s">
        <v>13</v>
      </c>
      <c r="C182" s="116" t="s">
        <v>187</v>
      </c>
      <c r="D182" s="116" t="s">
        <v>197</v>
      </c>
      <c r="E182" s="116" t="s">
        <v>199</v>
      </c>
      <c r="F182" s="116" t="s">
        <v>201</v>
      </c>
      <c r="G182" s="203">
        <v>97632</v>
      </c>
      <c r="H182" s="203">
        <v>97632</v>
      </c>
    </row>
    <row r="183" spans="1:8" ht="24">
      <c r="A183" s="205" t="s">
        <v>202</v>
      </c>
      <c r="B183" s="240" t="s">
        <v>13</v>
      </c>
      <c r="C183" s="240" t="s">
        <v>187</v>
      </c>
      <c r="D183" s="240" t="s">
        <v>203</v>
      </c>
      <c r="E183" s="240" t="s">
        <v>16</v>
      </c>
      <c r="F183" s="240" t="s">
        <v>16</v>
      </c>
      <c r="G183" s="268">
        <f>G184</f>
        <v>105000</v>
      </c>
      <c r="H183" s="268">
        <f>H184</f>
        <v>110000</v>
      </c>
    </row>
    <row r="184" spans="1:8" ht="15" outlineLevel="1">
      <c r="A184" s="214" t="s">
        <v>182</v>
      </c>
      <c r="B184" s="215" t="s">
        <v>13</v>
      </c>
      <c r="C184" s="215" t="s">
        <v>187</v>
      </c>
      <c r="D184" s="215" t="s">
        <v>203</v>
      </c>
      <c r="E184" s="215" t="s">
        <v>183</v>
      </c>
      <c r="F184" s="215" t="s">
        <v>16</v>
      </c>
      <c r="G184" s="258">
        <f>G185</f>
        <v>105000</v>
      </c>
      <c r="H184" s="258">
        <f>H185</f>
        <v>110000</v>
      </c>
    </row>
    <row r="185" spans="1:8" ht="24" outlineLevel="1">
      <c r="A185" s="115" t="s">
        <v>184</v>
      </c>
      <c r="B185" s="116" t="s">
        <v>13</v>
      </c>
      <c r="C185" s="116" t="s">
        <v>187</v>
      </c>
      <c r="D185" s="116" t="s">
        <v>203</v>
      </c>
      <c r="E185" s="116" t="s">
        <v>183</v>
      </c>
      <c r="F185" s="116" t="s">
        <v>185</v>
      </c>
      <c r="G185" s="203">
        <v>105000</v>
      </c>
      <c r="H185" s="203">
        <v>110000</v>
      </c>
    </row>
    <row r="186" spans="1:8">
      <c r="A186" s="208" t="s">
        <v>204</v>
      </c>
      <c r="B186" s="209" t="s">
        <v>13</v>
      </c>
      <c r="C186" s="209" t="s">
        <v>205</v>
      </c>
      <c r="D186" s="209"/>
      <c r="E186" s="209"/>
      <c r="F186" s="209"/>
      <c r="G186" s="210">
        <f>G187</f>
        <v>5000</v>
      </c>
      <c r="H186" s="210">
        <f>H187</f>
        <v>5000</v>
      </c>
    </row>
    <row r="187" spans="1:8" ht="24">
      <c r="A187" s="214" t="s">
        <v>206</v>
      </c>
      <c r="B187" s="215" t="s">
        <v>13</v>
      </c>
      <c r="C187" s="215" t="s">
        <v>205</v>
      </c>
      <c r="D187" s="215" t="s">
        <v>15</v>
      </c>
      <c r="E187" s="215" t="s">
        <v>16</v>
      </c>
      <c r="F187" s="215" t="s">
        <v>16</v>
      </c>
      <c r="G187" s="258">
        <v>5000</v>
      </c>
      <c r="H187" s="258">
        <v>5000</v>
      </c>
    </row>
    <row r="188" spans="1:8" ht="60">
      <c r="A188" s="214" t="s">
        <v>207</v>
      </c>
      <c r="B188" s="215" t="s">
        <v>13</v>
      </c>
      <c r="C188" s="215" t="s">
        <v>205</v>
      </c>
      <c r="D188" s="215" t="s">
        <v>15</v>
      </c>
      <c r="E188" s="215" t="s">
        <v>16</v>
      </c>
      <c r="F188" s="215" t="s">
        <v>16</v>
      </c>
      <c r="G188" s="258">
        <v>5000</v>
      </c>
      <c r="H188" s="258">
        <v>5000</v>
      </c>
    </row>
    <row r="189" spans="1:8" ht="24" outlineLevel="1">
      <c r="A189" s="205" t="s">
        <v>208</v>
      </c>
      <c r="B189" s="240" t="s">
        <v>13</v>
      </c>
      <c r="C189" s="240" t="s">
        <v>205</v>
      </c>
      <c r="D189" s="240" t="s">
        <v>209</v>
      </c>
      <c r="E189" s="240" t="s">
        <v>16</v>
      </c>
      <c r="F189" s="240" t="s">
        <v>16</v>
      </c>
      <c r="G189" s="268">
        <v>5000</v>
      </c>
      <c r="H189" s="268">
        <v>5000</v>
      </c>
    </row>
    <row r="190" spans="1:8" ht="15" outlineLevel="1">
      <c r="A190" s="214" t="s">
        <v>182</v>
      </c>
      <c r="B190" s="215" t="s">
        <v>13</v>
      </c>
      <c r="C190" s="215" t="s">
        <v>205</v>
      </c>
      <c r="D190" s="215" t="s">
        <v>209</v>
      </c>
      <c r="E190" s="215" t="s">
        <v>183</v>
      </c>
      <c r="F190" s="215" t="s">
        <v>16</v>
      </c>
      <c r="G190" s="258">
        <v>5000</v>
      </c>
      <c r="H190" s="258">
        <v>5000</v>
      </c>
    </row>
    <row r="191" spans="1:8" ht="24" outlineLevel="1">
      <c r="A191" s="115" t="s">
        <v>184</v>
      </c>
      <c r="B191" s="116" t="s">
        <v>13</v>
      </c>
      <c r="C191" s="116" t="s">
        <v>205</v>
      </c>
      <c r="D191" s="116" t="s">
        <v>209</v>
      </c>
      <c r="E191" s="116" t="s">
        <v>183</v>
      </c>
      <c r="F191" s="116" t="s">
        <v>185</v>
      </c>
      <c r="G191" s="203">
        <v>5000</v>
      </c>
      <c r="H191" s="203">
        <v>5000</v>
      </c>
    </row>
    <row r="192" spans="1:8" ht="36">
      <c r="A192" s="208" t="s">
        <v>210</v>
      </c>
      <c r="B192" s="209" t="s">
        <v>13</v>
      </c>
      <c r="C192" s="209" t="s">
        <v>211</v>
      </c>
      <c r="D192" s="209"/>
      <c r="E192" s="209"/>
      <c r="F192" s="209"/>
      <c r="G192" s="210">
        <f t="shared" ref="G192:H196" si="9">G193</f>
        <v>2300000</v>
      </c>
      <c r="H192" s="210">
        <f t="shared" si="9"/>
        <v>2300000</v>
      </c>
    </row>
    <row r="193" spans="1:8" ht="44.45" customHeight="1">
      <c r="A193" s="214" t="s">
        <v>23</v>
      </c>
      <c r="B193" s="215" t="s">
        <v>13</v>
      </c>
      <c r="C193" s="215" t="s">
        <v>211</v>
      </c>
      <c r="D193" s="215" t="s">
        <v>15</v>
      </c>
      <c r="E193" s="215" t="s">
        <v>16</v>
      </c>
      <c r="F193" s="215" t="s">
        <v>16</v>
      </c>
      <c r="G193" s="258">
        <f t="shared" si="9"/>
        <v>2300000</v>
      </c>
      <c r="H193" s="258">
        <f t="shared" si="9"/>
        <v>2300000</v>
      </c>
    </row>
    <row r="194" spans="1:8" ht="36">
      <c r="A194" s="214" t="s">
        <v>212</v>
      </c>
      <c r="B194" s="215" t="s">
        <v>13</v>
      </c>
      <c r="C194" s="215" t="s">
        <v>211</v>
      </c>
      <c r="D194" s="215" t="s">
        <v>15</v>
      </c>
      <c r="E194" s="215" t="s">
        <v>16</v>
      </c>
      <c r="F194" s="215" t="s">
        <v>16</v>
      </c>
      <c r="G194" s="258">
        <f t="shared" si="9"/>
        <v>2300000</v>
      </c>
      <c r="H194" s="258">
        <f t="shared" si="9"/>
        <v>2300000</v>
      </c>
    </row>
    <row r="195" spans="1:8" ht="28.15" customHeight="1" outlineLevel="1">
      <c r="A195" s="205" t="s">
        <v>213</v>
      </c>
      <c r="B195" s="240" t="s">
        <v>13</v>
      </c>
      <c r="C195" s="240" t="s">
        <v>211</v>
      </c>
      <c r="D195" s="240" t="s">
        <v>214</v>
      </c>
      <c r="E195" s="240" t="s">
        <v>16</v>
      </c>
      <c r="F195" s="240" t="s">
        <v>16</v>
      </c>
      <c r="G195" s="268">
        <f t="shared" si="9"/>
        <v>2300000</v>
      </c>
      <c r="H195" s="268">
        <f t="shared" si="9"/>
        <v>2300000</v>
      </c>
    </row>
    <row r="196" spans="1:8" ht="15" outlineLevel="1">
      <c r="A196" s="214" t="s">
        <v>182</v>
      </c>
      <c r="B196" s="215" t="s">
        <v>13</v>
      </c>
      <c r="C196" s="215" t="s">
        <v>211</v>
      </c>
      <c r="D196" s="215" t="s">
        <v>214</v>
      </c>
      <c r="E196" s="215" t="s">
        <v>183</v>
      </c>
      <c r="F196" s="215" t="s">
        <v>16</v>
      </c>
      <c r="G196" s="258">
        <f t="shared" si="9"/>
        <v>2300000</v>
      </c>
      <c r="H196" s="258">
        <f t="shared" si="9"/>
        <v>2300000</v>
      </c>
    </row>
    <row r="197" spans="1:8" ht="24" outlineLevel="1">
      <c r="A197" s="115" t="s">
        <v>184</v>
      </c>
      <c r="B197" s="116" t="s">
        <v>13</v>
      </c>
      <c r="C197" s="116" t="s">
        <v>211</v>
      </c>
      <c r="D197" s="116" t="s">
        <v>214</v>
      </c>
      <c r="E197" s="116" t="s">
        <v>183</v>
      </c>
      <c r="F197" s="116" t="s">
        <v>185</v>
      </c>
      <c r="G197" s="203">
        <v>2300000</v>
      </c>
      <c r="H197" s="203">
        <v>2300000</v>
      </c>
    </row>
    <row r="198" spans="1:8">
      <c r="A198" s="271"/>
      <c r="B198" s="271"/>
      <c r="C198" s="271"/>
      <c r="D198" s="271"/>
      <c r="E198" s="271"/>
      <c r="F198" s="271"/>
      <c r="G198" s="272"/>
      <c r="H198" s="272"/>
    </row>
  </sheetData>
  <mergeCells count="13">
    <mergeCell ref="F6:F7"/>
    <mergeCell ref="G6:G7"/>
    <mergeCell ref="H6:H7"/>
    <mergeCell ref="A6:A7"/>
    <mergeCell ref="B6:B7"/>
    <mergeCell ref="C6:C7"/>
    <mergeCell ref="D6:D7"/>
    <mergeCell ref="E6:E7"/>
    <mergeCell ref="D1:H1"/>
    <mergeCell ref="D2:H2"/>
    <mergeCell ref="D3:H3"/>
    <mergeCell ref="D4:H4"/>
    <mergeCell ref="A5:G5"/>
  </mergeCells>
  <pageMargins left="0.78740157480314998" right="0.511811023622047" top="0.59055118110236204" bottom="0.59055118110236204" header="0.118110236220472" footer="0.118110236220472"/>
  <pageSetup paperSize="9" scale="78" fitToHeight="8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4"/>
  <sheetViews>
    <sheetView workbookViewId="0">
      <selection activeCell="A5" sqref="A5:G5"/>
    </sheetView>
  </sheetViews>
  <sheetFormatPr defaultColWidth="8.85546875" defaultRowHeight="15.75"/>
  <cols>
    <col min="1" max="1" width="51.42578125" style="4" customWidth="1"/>
    <col min="2" max="2" width="5" style="4" customWidth="1"/>
    <col min="3" max="3" width="5.42578125" style="4" customWidth="1"/>
    <col min="4" max="4" width="11.5703125" style="4" customWidth="1"/>
    <col min="5" max="5" width="5.28515625" style="4" customWidth="1"/>
    <col min="6" max="6" width="4.7109375" style="4" customWidth="1"/>
    <col min="7" max="7" width="15.7109375" style="5" customWidth="1"/>
    <col min="8" max="8" width="18.140625" customWidth="1"/>
    <col min="10" max="10" width="11.28515625" customWidth="1"/>
  </cols>
  <sheetData>
    <row r="1" spans="1:10" s="1" customFormat="1" ht="15.6" customHeight="1">
      <c r="A1" s="120"/>
      <c r="B1" s="120"/>
      <c r="C1" s="120"/>
      <c r="D1" s="376" t="s">
        <v>220</v>
      </c>
      <c r="E1" s="376"/>
      <c r="F1" s="376"/>
      <c r="G1" s="376"/>
    </row>
    <row r="2" spans="1:10" s="1" customFormat="1" ht="15.6" customHeight="1">
      <c r="A2" s="120"/>
      <c r="B2" s="120"/>
      <c r="C2" s="120"/>
      <c r="D2" s="377" t="s">
        <v>1</v>
      </c>
      <c r="E2" s="377"/>
      <c r="F2" s="377"/>
      <c r="G2" s="377"/>
    </row>
    <row r="3" spans="1:10" s="1" customFormat="1" ht="14.45" customHeight="1">
      <c r="A3" s="120"/>
      <c r="B3" s="120"/>
      <c r="C3" s="120"/>
      <c r="D3" s="376" t="s">
        <v>2</v>
      </c>
      <c r="E3" s="376"/>
      <c r="F3" s="376"/>
      <c r="G3" s="376"/>
    </row>
    <row r="4" spans="1:10" s="1" customFormat="1" ht="23.45" customHeight="1">
      <c r="A4" s="120"/>
      <c r="B4" s="120"/>
      <c r="C4" s="120"/>
      <c r="D4" s="376" t="s">
        <v>3</v>
      </c>
      <c r="E4" s="376"/>
      <c r="F4" s="376"/>
      <c r="G4" s="376"/>
    </row>
    <row r="5" spans="1:10" ht="51" customHeight="1">
      <c r="A5" s="378" t="s">
        <v>221</v>
      </c>
      <c r="B5" s="378"/>
      <c r="C5" s="378"/>
      <c r="D5" s="378"/>
      <c r="E5" s="378"/>
      <c r="F5" s="378"/>
      <c r="G5" s="378"/>
    </row>
    <row r="6" spans="1:10" ht="14.45" customHeight="1">
      <c r="A6" s="381" t="s">
        <v>5</v>
      </c>
      <c r="B6" s="379" t="s">
        <v>6</v>
      </c>
      <c r="C6" s="379" t="s">
        <v>7</v>
      </c>
      <c r="D6" s="379" t="s">
        <v>8</v>
      </c>
      <c r="E6" s="383" t="s">
        <v>9</v>
      </c>
      <c r="F6" s="379" t="s">
        <v>10</v>
      </c>
      <c r="G6" s="379" t="s">
        <v>11</v>
      </c>
    </row>
    <row r="7" spans="1:10" ht="39" customHeight="1">
      <c r="A7" s="382"/>
      <c r="B7" s="380"/>
      <c r="C7" s="380"/>
      <c r="D7" s="380"/>
      <c r="E7" s="384"/>
      <c r="F7" s="380"/>
      <c r="G7" s="379"/>
    </row>
    <row r="8" spans="1:10" ht="27.6" customHeight="1">
      <c r="A8" s="205" t="s">
        <v>12</v>
      </c>
      <c r="B8" s="206" t="s">
        <v>13</v>
      </c>
      <c r="C8" s="206" t="s">
        <v>14</v>
      </c>
      <c r="D8" s="206" t="s">
        <v>15</v>
      </c>
      <c r="E8" s="206" t="s">
        <v>16</v>
      </c>
      <c r="F8" s="206" t="s">
        <v>16</v>
      </c>
      <c r="G8" s="207">
        <f>G9+G79+G89+G103+G113+G176+G184+G190+G202+G208</f>
        <v>15059859</v>
      </c>
      <c r="J8" s="42"/>
    </row>
    <row r="9" spans="1:10">
      <c r="A9" s="208" t="s">
        <v>17</v>
      </c>
      <c r="B9" s="209" t="s">
        <v>13</v>
      </c>
      <c r="C9" s="209" t="s">
        <v>18</v>
      </c>
      <c r="D9" s="209"/>
      <c r="E9" s="209"/>
      <c r="F9" s="209"/>
      <c r="G9" s="210">
        <f>G10+G16+G57+G63+G51</f>
        <v>5292232</v>
      </c>
    </row>
    <row r="10" spans="1:10" ht="36">
      <c r="A10" s="211" t="s">
        <v>19</v>
      </c>
      <c r="B10" s="212" t="s">
        <v>13</v>
      </c>
      <c r="C10" s="212" t="s">
        <v>20</v>
      </c>
      <c r="D10" s="212" t="s">
        <v>15</v>
      </c>
      <c r="E10" s="212" t="s">
        <v>16</v>
      </c>
      <c r="F10" s="212" t="s">
        <v>16</v>
      </c>
      <c r="G10" s="213">
        <f>G11</f>
        <v>72000</v>
      </c>
    </row>
    <row r="11" spans="1:10" ht="24">
      <c r="A11" s="214" t="s">
        <v>21</v>
      </c>
      <c r="B11" s="215" t="s">
        <v>13</v>
      </c>
      <c r="C11" s="215" t="s">
        <v>20</v>
      </c>
      <c r="D11" s="215" t="s">
        <v>22</v>
      </c>
      <c r="E11" s="215" t="s">
        <v>16</v>
      </c>
      <c r="F11" s="215" t="s">
        <v>16</v>
      </c>
      <c r="G11" s="259">
        <f>G12</f>
        <v>72000</v>
      </c>
    </row>
    <row r="12" spans="1:10" ht="36">
      <c r="A12" s="214" t="s">
        <v>23</v>
      </c>
      <c r="B12" s="215" t="s">
        <v>13</v>
      </c>
      <c r="C12" s="215" t="s">
        <v>20</v>
      </c>
      <c r="D12" s="215" t="s">
        <v>22</v>
      </c>
      <c r="E12" s="215" t="s">
        <v>16</v>
      </c>
      <c r="F12" s="215" t="s">
        <v>16</v>
      </c>
      <c r="G12" s="259">
        <f>G13</f>
        <v>72000</v>
      </c>
    </row>
    <row r="13" spans="1:10" ht="48">
      <c r="A13" s="214" t="s">
        <v>24</v>
      </c>
      <c r="B13" s="215" t="s">
        <v>13</v>
      </c>
      <c r="C13" s="215" t="s">
        <v>20</v>
      </c>
      <c r="D13" s="215" t="s">
        <v>22</v>
      </c>
      <c r="E13" s="215" t="s">
        <v>16</v>
      </c>
      <c r="F13" s="215" t="s">
        <v>16</v>
      </c>
      <c r="G13" s="259">
        <f>G14</f>
        <v>72000</v>
      </c>
    </row>
    <row r="14" spans="1:10" ht="36">
      <c r="A14" s="214" t="s">
        <v>25</v>
      </c>
      <c r="B14" s="215" t="s">
        <v>13</v>
      </c>
      <c r="C14" s="215" t="s">
        <v>20</v>
      </c>
      <c r="D14" s="215" t="s">
        <v>22</v>
      </c>
      <c r="E14" s="215" t="s">
        <v>26</v>
      </c>
      <c r="F14" s="215" t="s">
        <v>16</v>
      </c>
      <c r="G14" s="259">
        <f>G15</f>
        <v>72000</v>
      </c>
    </row>
    <row r="15" spans="1:10" ht="19.899999999999999" hidden="1" customHeight="1">
      <c r="A15" s="115" t="s">
        <v>27</v>
      </c>
      <c r="B15" s="116" t="s">
        <v>13</v>
      </c>
      <c r="C15" s="116" t="s">
        <v>20</v>
      </c>
      <c r="D15" s="116" t="s">
        <v>22</v>
      </c>
      <c r="E15" s="116" t="s">
        <v>26</v>
      </c>
      <c r="F15" s="116" t="s">
        <v>28</v>
      </c>
      <c r="G15" s="248">
        <v>72000</v>
      </c>
    </row>
    <row r="16" spans="1:10" ht="48">
      <c r="A16" s="211" t="s">
        <v>29</v>
      </c>
      <c r="B16" s="212" t="s">
        <v>13</v>
      </c>
      <c r="C16" s="212" t="s">
        <v>30</v>
      </c>
      <c r="D16" s="212" t="s">
        <v>15</v>
      </c>
      <c r="E16" s="212" t="s">
        <v>16</v>
      </c>
      <c r="F16" s="212" t="s">
        <v>16</v>
      </c>
      <c r="G16" s="218">
        <f>G17</f>
        <v>3965071</v>
      </c>
    </row>
    <row r="17" spans="1:7" ht="36">
      <c r="A17" s="214" t="s">
        <v>23</v>
      </c>
      <c r="B17" s="219" t="s">
        <v>13</v>
      </c>
      <c r="C17" s="219" t="s">
        <v>30</v>
      </c>
      <c r="D17" s="219" t="s">
        <v>15</v>
      </c>
      <c r="E17" s="219" t="s">
        <v>16</v>
      </c>
      <c r="F17" s="219" t="s">
        <v>16</v>
      </c>
      <c r="G17" s="220">
        <f>G18</f>
        <v>3965071</v>
      </c>
    </row>
    <row r="18" spans="1:7" ht="36">
      <c r="A18" s="214" t="s">
        <v>31</v>
      </c>
      <c r="B18" s="219" t="s">
        <v>13</v>
      </c>
      <c r="C18" s="219" t="s">
        <v>30</v>
      </c>
      <c r="D18" s="219" t="s">
        <v>15</v>
      </c>
      <c r="E18" s="219" t="s">
        <v>16</v>
      </c>
      <c r="F18" s="219" t="s">
        <v>16</v>
      </c>
      <c r="G18" s="220">
        <f>G19+G44</f>
        <v>3965071</v>
      </c>
    </row>
    <row r="19" spans="1:7" ht="15">
      <c r="A19" s="221" t="s">
        <v>32</v>
      </c>
      <c r="B19" s="219" t="s">
        <v>13</v>
      </c>
      <c r="C19" s="219" t="s">
        <v>30</v>
      </c>
      <c r="D19" s="219" t="s">
        <v>33</v>
      </c>
      <c r="E19" s="219" t="s">
        <v>16</v>
      </c>
      <c r="F19" s="219" t="s">
        <v>16</v>
      </c>
      <c r="G19" s="222">
        <f>G20+G26+G38</f>
        <v>3455161.25</v>
      </c>
    </row>
    <row r="20" spans="1:7" ht="60">
      <c r="A20" s="221" t="s">
        <v>34</v>
      </c>
      <c r="B20" s="223" t="s">
        <v>13</v>
      </c>
      <c r="C20" s="223" t="s">
        <v>30</v>
      </c>
      <c r="D20" s="223" t="s">
        <v>33</v>
      </c>
      <c r="E20" s="223" t="s">
        <v>35</v>
      </c>
      <c r="F20" s="224">
        <v>0</v>
      </c>
      <c r="G20" s="225">
        <f>G21</f>
        <v>2126161.12</v>
      </c>
    </row>
    <row r="21" spans="1:7" ht="24">
      <c r="A21" s="214" t="s">
        <v>36</v>
      </c>
      <c r="B21" s="219" t="s">
        <v>13</v>
      </c>
      <c r="C21" s="219" t="s">
        <v>30</v>
      </c>
      <c r="D21" s="219" t="s">
        <v>33</v>
      </c>
      <c r="E21" s="219" t="s">
        <v>37</v>
      </c>
      <c r="F21" s="220">
        <v>0</v>
      </c>
      <c r="G21" s="226">
        <f>G22+G25</f>
        <v>2126161.12</v>
      </c>
    </row>
    <row r="22" spans="1:7" ht="24">
      <c r="A22" s="214" t="s">
        <v>38</v>
      </c>
      <c r="B22" s="219" t="s">
        <v>13</v>
      </c>
      <c r="C22" s="219" t="s">
        <v>30</v>
      </c>
      <c r="D22" s="219" t="s">
        <v>33</v>
      </c>
      <c r="E22" s="219" t="s">
        <v>39</v>
      </c>
      <c r="F22" s="219" t="s">
        <v>16</v>
      </c>
      <c r="G22" s="226">
        <f>G23</f>
        <v>1632996.25</v>
      </c>
    </row>
    <row r="23" spans="1:7" ht="15" hidden="1">
      <c r="A23" s="115" t="s">
        <v>40</v>
      </c>
      <c r="B23" s="227" t="s">
        <v>13</v>
      </c>
      <c r="C23" s="227" t="s">
        <v>30</v>
      </c>
      <c r="D23" s="227" t="s">
        <v>33</v>
      </c>
      <c r="E23" s="227" t="s">
        <v>39</v>
      </c>
      <c r="F23" s="227" t="s">
        <v>41</v>
      </c>
      <c r="G23" s="228">
        <v>1632996.25</v>
      </c>
    </row>
    <row r="24" spans="1:7" ht="36">
      <c r="A24" s="214" t="s">
        <v>42</v>
      </c>
      <c r="B24" s="219" t="s">
        <v>13</v>
      </c>
      <c r="C24" s="219" t="s">
        <v>30</v>
      </c>
      <c r="D24" s="219" t="s">
        <v>33</v>
      </c>
      <c r="E24" s="219" t="s">
        <v>43</v>
      </c>
      <c r="F24" s="219" t="s">
        <v>16</v>
      </c>
      <c r="G24" s="226">
        <f>G25</f>
        <v>493164.87</v>
      </c>
    </row>
    <row r="25" spans="1:7" ht="15" hidden="1">
      <c r="A25" s="115" t="s">
        <v>44</v>
      </c>
      <c r="B25" s="227" t="s">
        <v>13</v>
      </c>
      <c r="C25" s="227" t="s">
        <v>30</v>
      </c>
      <c r="D25" s="227" t="s">
        <v>33</v>
      </c>
      <c r="E25" s="227" t="s">
        <v>43</v>
      </c>
      <c r="F25" s="227" t="s">
        <v>45</v>
      </c>
      <c r="G25" s="228">
        <v>493164.87</v>
      </c>
    </row>
    <row r="26" spans="1:7" ht="60">
      <c r="A26" s="221" t="s">
        <v>46</v>
      </c>
      <c r="B26" s="223" t="s">
        <v>13</v>
      </c>
      <c r="C26" s="223" t="s">
        <v>30</v>
      </c>
      <c r="D26" s="223" t="s">
        <v>33</v>
      </c>
      <c r="E26" s="223" t="s">
        <v>47</v>
      </c>
      <c r="F26" s="223" t="s">
        <v>16</v>
      </c>
      <c r="G26" s="229">
        <f>G27</f>
        <v>1319000</v>
      </c>
    </row>
    <row r="27" spans="1:7" ht="36">
      <c r="A27" s="214" t="s">
        <v>48</v>
      </c>
      <c r="B27" s="219" t="s">
        <v>13</v>
      </c>
      <c r="C27" s="219" t="s">
        <v>30</v>
      </c>
      <c r="D27" s="219" t="s">
        <v>33</v>
      </c>
      <c r="E27" s="219" t="s">
        <v>49</v>
      </c>
      <c r="F27" s="219" t="s">
        <v>16</v>
      </c>
      <c r="G27" s="230">
        <f>G28+G30</f>
        <v>1319000</v>
      </c>
    </row>
    <row r="28" spans="1:7" ht="24">
      <c r="A28" s="214" t="s">
        <v>50</v>
      </c>
      <c r="B28" s="219" t="s">
        <v>13</v>
      </c>
      <c r="C28" s="219" t="s">
        <v>30</v>
      </c>
      <c r="D28" s="219" t="s">
        <v>33</v>
      </c>
      <c r="E28" s="219" t="s">
        <v>51</v>
      </c>
      <c r="F28" s="219" t="s">
        <v>16</v>
      </c>
      <c r="G28" s="231">
        <f>G29</f>
        <v>34000</v>
      </c>
    </row>
    <row r="29" spans="1:7" ht="15" hidden="1">
      <c r="A29" s="115" t="s">
        <v>52</v>
      </c>
      <c r="B29" s="227" t="s">
        <v>13</v>
      </c>
      <c r="C29" s="227" t="s">
        <v>30</v>
      </c>
      <c r="D29" s="227" t="s">
        <v>33</v>
      </c>
      <c r="E29" s="227" t="s">
        <v>51</v>
      </c>
      <c r="F29" s="227" t="s">
        <v>53</v>
      </c>
      <c r="G29" s="228">
        <v>34000</v>
      </c>
    </row>
    <row r="30" spans="1:7" ht="24">
      <c r="A30" s="214" t="s">
        <v>54</v>
      </c>
      <c r="B30" s="219" t="s">
        <v>13</v>
      </c>
      <c r="C30" s="219" t="s">
        <v>30</v>
      </c>
      <c r="D30" s="219" t="s">
        <v>33</v>
      </c>
      <c r="E30" s="219" t="s">
        <v>55</v>
      </c>
      <c r="F30" s="219" t="s">
        <v>16</v>
      </c>
      <c r="G30" s="226">
        <f>G31+G32+G33+G34+G35+G36+G37</f>
        <v>1285000</v>
      </c>
    </row>
    <row r="31" spans="1:7" ht="15" hidden="1">
      <c r="A31" s="115" t="s">
        <v>52</v>
      </c>
      <c r="B31" s="227" t="s">
        <v>13</v>
      </c>
      <c r="C31" s="227" t="s">
        <v>30</v>
      </c>
      <c r="D31" s="227" t="s">
        <v>33</v>
      </c>
      <c r="E31" s="227" t="s">
        <v>55</v>
      </c>
      <c r="F31" s="227" t="s">
        <v>53</v>
      </c>
      <c r="G31" s="228">
        <v>60000</v>
      </c>
    </row>
    <row r="32" spans="1:7" ht="15" hidden="1">
      <c r="A32" s="115" t="s">
        <v>56</v>
      </c>
      <c r="B32" s="227" t="s">
        <v>13</v>
      </c>
      <c r="C32" s="227" t="s">
        <v>30</v>
      </c>
      <c r="D32" s="227" t="s">
        <v>33</v>
      </c>
      <c r="E32" s="227" t="s">
        <v>55</v>
      </c>
      <c r="F32" s="227" t="s">
        <v>57</v>
      </c>
      <c r="G32" s="228">
        <v>25000</v>
      </c>
    </row>
    <row r="33" spans="1:7" ht="15" hidden="1">
      <c r="A33" s="115" t="s">
        <v>58</v>
      </c>
      <c r="B33" s="227" t="s">
        <v>13</v>
      </c>
      <c r="C33" s="227" t="s">
        <v>30</v>
      </c>
      <c r="D33" s="227" t="s">
        <v>33</v>
      </c>
      <c r="E33" s="227" t="s">
        <v>55</v>
      </c>
      <c r="F33" s="227" t="s">
        <v>59</v>
      </c>
      <c r="G33" s="228">
        <v>300000</v>
      </c>
    </row>
    <row r="34" spans="1:7" ht="15" hidden="1">
      <c r="A34" s="115" t="s">
        <v>60</v>
      </c>
      <c r="B34" s="227" t="s">
        <v>13</v>
      </c>
      <c r="C34" s="227" t="s">
        <v>30</v>
      </c>
      <c r="D34" s="227" t="s">
        <v>33</v>
      </c>
      <c r="E34" s="227" t="s">
        <v>55</v>
      </c>
      <c r="F34" s="227" t="s">
        <v>61</v>
      </c>
      <c r="G34" s="228">
        <v>400000</v>
      </c>
    </row>
    <row r="35" spans="1:7" ht="15" hidden="1">
      <c r="A35" s="115" t="s">
        <v>62</v>
      </c>
      <c r="B35" s="227" t="s">
        <v>13</v>
      </c>
      <c r="C35" s="227" t="s">
        <v>30</v>
      </c>
      <c r="D35" s="227" t="s">
        <v>33</v>
      </c>
      <c r="E35" s="227" t="s">
        <v>55</v>
      </c>
      <c r="F35" s="227" t="s">
        <v>63</v>
      </c>
      <c r="G35" s="228">
        <v>400000</v>
      </c>
    </row>
    <row r="36" spans="1:7" ht="15" hidden="1">
      <c r="A36" s="115" t="s">
        <v>64</v>
      </c>
      <c r="B36" s="227" t="s">
        <v>13</v>
      </c>
      <c r="C36" s="227" t="s">
        <v>30</v>
      </c>
      <c r="D36" s="227" t="s">
        <v>33</v>
      </c>
      <c r="E36" s="227" t="s">
        <v>55</v>
      </c>
      <c r="F36" s="227" t="s">
        <v>65</v>
      </c>
      <c r="G36" s="228">
        <v>50000</v>
      </c>
    </row>
    <row r="37" spans="1:7" ht="15" hidden="1">
      <c r="A37" s="115" t="s">
        <v>66</v>
      </c>
      <c r="B37" s="227" t="s">
        <v>13</v>
      </c>
      <c r="C37" s="227" t="s">
        <v>30</v>
      </c>
      <c r="D37" s="227" t="s">
        <v>33</v>
      </c>
      <c r="E37" s="227" t="s">
        <v>55</v>
      </c>
      <c r="F37" s="227" t="s">
        <v>67</v>
      </c>
      <c r="G37" s="228">
        <v>50000</v>
      </c>
    </row>
    <row r="38" spans="1:7" ht="15">
      <c r="A38" s="232" t="s">
        <v>68</v>
      </c>
      <c r="B38" s="223" t="s">
        <v>13</v>
      </c>
      <c r="C38" s="223" t="s">
        <v>30</v>
      </c>
      <c r="D38" s="223" t="s">
        <v>33</v>
      </c>
      <c r="E38" s="223" t="s">
        <v>69</v>
      </c>
      <c r="F38" s="223" t="s">
        <v>16</v>
      </c>
      <c r="G38" s="229">
        <f>G39</f>
        <v>10000.130000000001</v>
      </c>
    </row>
    <row r="39" spans="1:7" ht="15">
      <c r="A39" s="233" t="s">
        <v>70</v>
      </c>
      <c r="B39" s="219" t="s">
        <v>13</v>
      </c>
      <c r="C39" s="219" t="s">
        <v>30</v>
      </c>
      <c r="D39" s="219" t="s">
        <v>33</v>
      </c>
      <c r="E39" s="219" t="s">
        <v>71</v>
      </c>
      <c r="F39" s="219" t="s">
        <v>16</v>
      </c>
      <c r="G39" s="230">
        <f>G40+G42</f>
        <v>10000.130000000001</v>
      </c>
    </row>
    <row r="40" spans="1:7" ht="15">
      <c r="A40" s="214" t="s">
        <v>72</v>
      </c>
      <c r="B40" s="219" t="s">
        <v>13</v>
      </c>
      <c r="C40" s="219" t="s">
        <v>30</v>
      </c>
      <c r="D40" s="219" t="s">
        <v>33</v>
      </c>
      <c r="E40" s="219" t="s">
        <v>73</v>
      </c>
      <c r="F40" s="219" t="s">
        <v>16</v>
      </c>
      <c r="G40" s="231">
        <f>G41</f>
        <v>5000</v>
      </c>
    </row>
    <row r="41" spans="1:7" ht="15" hidden="1">
      <c r="A41" s="115" t="s">
        <v>27</v>
      </c>
      <c r="B41" s="227" t="s">
        <v>13</v>
      </c>
      <c r="C41" s="227" t="s">
        <v>30</v>
      </c>
      <c r="D41" s="227" t="s">
        <v>33</v>
      </c>
      <c r="E41" s="227" t="s">
        <v>73</v>
      </c>
      <c r="F41" s="227" t="s">
        <v>74</v>
      </c>
      <c r="G41" s="228">
        <v>5000</v>
      </c>
    </row>
    <row r="42" spans="1:7" ht="15">
      <c r="A42" s="214" t="s">
        <v>75</v>
      </c>
      <c r="B42" s="219" t="s">
        <v>13</v>
      </c>
      <c r="C42" s="219" t="s">
        <v>30</v>
      </c>
      <c r="D42" s="219" t="s">
        <v>33</v>
      </c>
      <c r="E42" s="219" t="s">
        <v>76</v>
      </c>
      <c r="F42" s="219" t="s">
        <v>16</v>
      </c>
      <c r="G42" s="231">
        <f>G43</f>
        <v>5000.13</v>
      </c>
    </row>
    <row r="43" spans="1:7" ht="15" hidden="1">
      <c r="A43" s="115" t="s">
        <v>27</v>
      </c>
      <c r="B43" s="227" t="s">
        <v>13</v>
      </c>
      <c r="C43" s="227" t="s">
        <v>30</v>
      </c>
      <c r="D43" s="227" t="s">
        <v>33</v>
      </c>
      <c r="E43" s="227" t="s">
        <v>76</v>
      </c>
      <c r="F43" s="227" t="s">
        <v>77</v>
      </c>
      <c r="G43" s="228">
        <v>5000.13</v>
      </c>
    </row>
    <row r="44" spans="1:7" ht="36">
      <c r="A44" s="221" t="s">
        <v>78</v>
      </c>
      <c r="B44" s="223" t="s">
        <v>13</v>
      </c>
      <c r="C44" s="223" t="s">
        <v>30</v>
      </c>
      <c r="D44" s="223" t="s">
        <v>79</v>
      </c>
      <c r="E44" s="223" t="s">
        <v>16</v>
      </c>
      <c r="F44" s="223" t="s">
        <v>16</v>
      </c>
      <c r="G44" s="234">
        <f>G47+G49</f>
        <v>509909.75</v>
      </c>
    </row>
    <row r="45" spans="1:7" ht="71.25">
      <c r="A45" s="235" t="s">
        <v>34</v>
      </c>
      <c r="B45" s="219" t="s">
        <v>13</v>
      </c>
      <c r="C45" s="219" t="s">
        <v>30</v>
      </c>
      <c r="D45" s="219" t="s">
        <v>79</v>
      </c>
      <c r="E45" s="219" t="s">
        <v>35</v>
      </c>
      <c r="F45" s="219" t="s">
        <v>16</v>
      </c>
      <c r="G45" s="236">
        <f>G46</f>
        <v>509909.75</v>
      </c>
    </row>
    <row r="46" spans="1:7" ht="28.5">
      <c r="A46" s="235" t="s">
        <v>36</v>
      </c>
      <c r="B46" s="219" t="s">
        <v>13</v>
      </c>
      <c r="C46" s="219" t="s">
        <v>30</v>
      </c>
      <c r="D46" s="219" t="s">
        <v>79</v>
      </c>
      <c r="E46" s="219" t="s">
        <v>37</v>
      </c>
      <c r="F46" s="219" t="s">
        <v>16</v>
      </c>
      <c r="G46" s="236">
        <f>G47+G49</f>
        <v>509909.75</v>
      </c>
    </row>
    <row r="47" spans="1:7" ht="24">
      <c r="A47" s="214" t="s">
        <v>38</v>
      </c>
      <c r="B47" s="219" t="s">
        <v>13</v>
      </c>
      <c r="C47" s="219" t="s">
        <v>30</v>
      </c>
      <c r="D47" s="219" t="s">
        <v>79</v>
      </c>
      <c r="E47" s="219" t="s">
        <v>39</v>
      </c>
      <c r="F47" s="219" t="s">
        <v>16</v>
      </c>
      <c r="G47" s="231">
        <f>G48</f>
        <v>391635.75</v>
      </c>
    </row>
    <row r="48" spans="1:7" ht="15" hidden="1">
      <c r="A48" s="115" t="s">
        <v>40</v>
      </c>
      <c r="B48" s="227" t="s">
        <v>13</v>
      </c>
      <c r="C48" s="227" t="s">
        <v>30</v>
      </c>
      <c r="D48" s="227" t="s">
        <v>79</v>
      </c>
      <c r="E48" s="227" t="s">
        <v>39</v>
      </c>
      <c r="F48" s="227" t="s">
        <v>41</v>
      </c>
      <c r="G48" s="228">
        <v>391635.75</v>
      </c>
    </row>
    <row r="49" spans="1:7" ht="36">
      <c r="A49" s="214" t="s">
        <v>42</v>
      </c>
      <c r="B49" s="219" t="s">
        <v>13</v>
      </c>
      <c r="C49" s="219" t="s">
        <v>30</v>
      </c>
      <c r="D49" s="219" t="s">
        <v>79</v>
      </c>
      <c r="E49" s="219" t="s">
        <v>43</v>
      </c>
      <c r="F49" s="219" t="s">
        <v>16</v>
      </c>
      <c r="G49" s="231">
        <f>G50</f>
        <v>118274</v>
      </c>
    </row>
    <row r="50" spans="1:7" ht="15" hidden="1">
      <c r="A50" s="115" t="s">
        <v>80</v>
      </c>
      <c r="B50" s="227" t="s">
        <v>13</v>
      </c>
      <c r="C50" s="227" t="s">
        <v>30</v>
      </c>
      <c r="D50" s="227" t="s">
        <v>79</v>
      </c>
      <c r="E50" s="227" t="s">
        <v>43</v>
      </c>
      <c r="F50" s="227" t="s">
        <v>45</v>
      </c>
      <c r="G50" s="237">
        <v>118274</v>
      </c>
    </row>
    <row r="51" spans="1:7">
      <c r="A51" s="211" t="s">
        <v>81</v>
      </c>
      <c r="B51" s="212" t="s">
        <v>13</v>
      </c>
      <c r="C51" s="212" t="s">
        <v>82</v>
      </c>
      <c r="D51" s="212" t="s">
        <v>15</v>
      </c>
      <c r="E51" s="212" t="s">
        <v>16</v>
      </c>
      <c r="F51" s="212" t="s">
        <v>16</v>
      </c>
      <c r="G51" s="238">
        <f>G52</f>
        <v>90000</v>
      </c>
    </row>
    <row r="52" spans="1:7" ht="36">
      <c r="A52" s="214" t="s">
        <v>23</v>
      </c>
      <c r="B52" s="215" t="s">
        <v>13</v>
      </c>
      <c r="C52" s="215" t="s">
        <v>82</v>
      </c>
      <c r="D52" s="215" t="s">
        <v>15</v>
      </c>
      <c r="E52" s="215" t="s">
        <v>16</v>
      </c>
      <c r="F52" s="215" t="s">
        <v>16</v>
      </c>
      <c r="G52" s="239">
        <f>G53</f>
        <v>90000</v>
      </c>
    </row>
    <row r="53" spans="1:7" ht="24">
      <c r="A53" s="214" t="s">
        <v>83</v>
      </c>
      <c r="B53" s="215" t="s">
        <v>13</v>
      </c>
      <c r="C53" s="215" t="s">
        <v>82</v>
      </c>
      <c r="D53" s="215" t="s">
        <v>15</v>
      </c>
      <c r="E53" s="215" t="s">
        <v>16</v>
      </c>
      <c r="F53" s="215" t="s">
        <v>16</v>
      </c>
      <c r="G53" s="239">
        <f>G54</f>
        <v>90000</v>
      </c>
    </row>
    <row r="54" spans="1:7" ht="24">
      <c r="A54" s="205" t="s">
        <v>84</v>
      </c>
      <c r="B54" s="240" t="s">
        <v>13</v>
      </c>
      <c r="C54" s="240" t="s">
        <v>82</v>
      </c>
      <c r="D54" s="240" t="s">
        <v>85</v>
      </c>
      <c r="E54" s="240" t="s">
        <v>16</v>
      </c>
      <c r="F54" s="240" t="s">
        <v>16</v>
      </c>
      <c r="G54" s="241">
        <f>G55</f>
        <v>90000</v>
      </c>
    </row>
    <row r="55" spans="1:7" ht="24">
      <c r="A55" s="214" t="s">
        <v>54</v>
      </c>
      <c r="B55" s="215" t="s">
        <v>13</v>
      </c>
      <c r="C55" s="215" t="s">
        <v>82</v>
      </c>
      <c r="D55" s="215" t="s">
        <v>85</v>
      </c>
      <c r="E55" s="215" t="s">
        <v>55</v>
      </c>
      <c r="F55" s="215" t="s">
        <v>16</v>
      </c>
      <c r="G55" s="239">
        <f>G56</f>
        <v>90000</v>
      </c>
    </row>
    <row r="56" spans="1:7" s="2" customFormat="1" ht="15" hidden="1">
      <c r="A56" s="115" t="s">
        <v>86</v>
      </c>
      <c r="B56" s="116" t="s">
        <v>13</v>
      </c>
      <c r="C56" s="116" t="s">
        <v>82</v>
      </c>
      <c r="D56" s="116" t="s">
        <v>85</v>
      </c>
      <c r="E56" s="116" t="s">
        <v>55</v>
      </c>
      <c r="F56" s="116" t="s">
        <v>63</v>
      </c>
      <c r="G56" s="242">
        <v>90000</v>
      </c>
    </row>
    <row r="57" spans="1:7">
      <c r="A57" s="211" t="s">
        <v>87</v>
      </c>
      <c r="B57" s="212" t="s">
        <v>13</v>
      </c>
      <c r="C57" s="212" t="s">
        <v>88</v>
      </c>
      <c r="D57" s="212" t="s">
        <v>15</v>
      </c>
      <c r="E57" s="212" t="s">
        <v>16</v>
      </c>
      <c r="F57" s="212" t="s">
        <v>16</v>
      </c>
      <c r="G57" s="238">
        <f>G58</f>
        <v>20000</v>
      </c>
    </row>
    <row r="58" spans="1:7" ht="36">
      <c r="A58" s="214" t="s">
        <v>23</v>
      </c>
      <c r="B58" s="215" t="s">
        <v>13</v>
      </c>
      <c r="C58" s="215" t="s">
        <v>88</v>
      </c>
      <c r="D58" s="215" t="s">
        <v>15</v>
      </c>
      <c r="E58" s="215" t="s">
        <v>16</v>
      </c>
      <c r="F58" s="215" t="s">
        <v>16</v>
      </c>
      <c r="G58" s="239">
        <v>20000</v>
      </c>
    </row>
    <row r="59" spans="1:7" ht="48">
      <c r="A59" s="214" t="s">
        <v>89</v>
      </c>
      <c r="B59" s="215" t="s">
        <v>13</v>
      </c>
      <c r="C59" s="215" t="s">
        <v>88</v>
      </c>
      <c r="D59" s="215" t="s">
        <v>15</v>
      </c>
      <c r="E59" s="215" t="s">
        <v>16</v>
      </c>
      <c r="F59" s="215" t="s">
        <v>16</v>
      </c>
      <c r="G59" s="239">
        <v>20000</v>
      </c>
    </row>
    <row r="60" spans="1:7" ht="24">
      <c r="A60" s="205" t="s">
        <v>90</v>
      </c>
      <c r="B60" s="240" t="s">
        <v>13</v>
      </c>
      <c r="C60" s="240" t="s">
        <v>88</v>
      </c>
      <c r="D60" s="240" t="s">
        <v>91</v>
      </c>
      <c r="E60" s="240" t="s">
        <v>16</v>
      </c>
      <c r="F60" s="240" t="s">
        <v>16</v>
      </c>
      <c r="G60" s="241">
        <v>20000</v>
      </c>
    </row>
    <row r="61" spans="1:7" ht="15">
      <c r="A61" s="214" t="s">
        <v>92</v>
      </c>
      <c r="B61" s="215" t="s">
        <v>13</v>
      </c>
      <c r="C61" s="215" t="s">
        <v>88</v>
      </c>
      <c r="D61" s="215" t="s">
        <v>91</v>
      </c>
      <c r="E61" s="215" t="s">
        <v>93</v>
      </c>
      <c r="F61" s="215" t="s">
        <v>16</v>
      </c>
      <c r="G61" s="239">
        <v>20000</v>
      </c>
    </row>
    <row r="62" spans="1:7" s="2" customFormat="1" ht="15" hidden="1">
      <c r="A62" s="115" t="s">
        <v>86</v>
      </c>
      <c r="B62" s="116" t="s">
        <v>13</v>
      </c>
      <c r="C62" s="116" t="s">
        <v>88</v>
      </c>
      <c r="D62" s="116" t="s">
        <v>91</v>
      </c>
      <c r="E62" s="116" t="s">
        <v>93</v>
      </c>
      <c r="F62" s="116" t="s">
        <v>28</v>
      </c>
      <c r="G62" s="242">
        <v>20000</v>
      </c>
    </row>
    <row r="63" spans="1:7">
      <c r="A63" s="211" t="s">
        <v>94</v>
      </c>
      <c r="B63" s="212" t="s">
        <v>13</v>
      </c>
      <c r="C63" s="212" t="s">
        <v>95</v>
      </c>
      <c r="D63" s="212" t="s">
        <v>15</v>
      </c>
      <c r="E63" s="212" t="s">
        <v>16</v>
      </c>
      <c r="F63" s="212" t="s">
        <v>16</v>
      </c>
      <c r="G63" s="238">
        <f t="shared" ref="G63:G68" si="0">G64</f>
        <v>1145161</v>
      </c>
    </row>
    <row r="64" spans="1:7" ht="36">
      <c r="A64" s="205" t="s">
        <v>96</v>
      </c>
      <c r="B64" s="215" t="s">
        <v>13</v>
      </c>
      <c r="C64" s="215" t="s">
        <v>95</v>
      </c>
      <c r="D64" s="215" t="s">
        <v>15</v>
      </c>
      <c r="E64" s="215" t="s">
        <v>16</v>
      </c>
      <c r="F64" s="215" t="s">
        <v>16</v>
      </c>
      <c r="G64" s="239">
        <f t="shared" si="0"/>
        <v>1145161</v>
      </c>
    </row>
    <row r="65" spans="1:7" ht="36">
      <c r="A65" s="205" t="s">
        <v>31</v>
      </c>
      <c r="B65" s="215" t="s">
        <v>13</v>
      </c>
      <c r="C65" s="215" t="s">
        <v>95</v>
      </c>
      <c r="D65" s="215" t="s">
        <v>15</v>
      </c>
      <c r="E65" s="215" t="s">
        <v>16</v>
      </c>
      <c r="F65" s="215" t="s">
        <v>16</v>
      </c>
      <c r="G65" s="239">
        <f>G66+G74</f>
        <v>1145161</v>
      </c>
    </row>
    <row r="66" spans="1:7" ht="24">
      <c r="A66" s="205" t="s">
        <v>97</v>
      </c>
      <c r="B66" s="240" t="s">
        <v>13</v>
      </c>
      <c r="C66" s="240" t="s">
        <v>95</v>
      </c>
      <c r="D66" s="240" t="s">
        <v>98</v>
      </c>
      <c r="E66" s="240" t="s">
        <v>16</v>
      </c>
      <c r="F66" s="240" t="s">
        <v>16</v>
      </c>
      <c r="G66" s="241">
        <f t="shared" si="0"/>
        <v>930000</v>
      </c>
    </row>
    <row r="67" spans="1:7" ht="29.25">
      <c r="A67" s="243" t="s">
        <v>99</v>
      </c>
      <c r="B67" s="215" t="s">
        <v>13</v>
      </c>
      <c r="C67" s="215" t="s">
        <v>95</v>
      </c>
      <c r="D67" s="215" t="s">
        <v>98</v>
      </c>
      <c r="E67" s="215" t="s">
        <v>47</v>
      </c>
      <c r="F67" s="215" t="s">
        <v>16</v>
      </c>
      <c r="G67" s="244">
        <f t="shared" si="0"/>
        <v>930000</v>
      </c>
    </row>
    <row r="68" spans="1:7" ht="43.5">
      <c r="A68" s="243" t="s">
        <v>100</v>
      </c>
      <c r="B68" s="215" t="s">
        <v>13</v>
      </c>
      <c r="C68" s="215" t="s">
        <v>95</v>
      </c>
      <c r="D68" s="215" t="s">
        <v>98</v>
      </c>
      <c r="E68" s="215" t="s">
        <v>49</v>
      </c>
      <c r="F68" s="215" t="s">
        <v>16</v>
      </c>
      <c r="G68" s="244">
        <f t="shared" si="0"/>
        <v>930000</v>
      </c>
    </row>
    <row r="69" spans="1:7" ht="24">
      <c r="A69" s="214" t="s">
        <v>54</v>
      </c>
      <c r="B69" s="215" t="s">
        <v>13</v>
      </c>
      <c r="C69" s="215" t="s">
        <v>95</v>
      </c>
      <c r="D69" s="215" t="s">
        <v>98</v>
      </c>
      <c r="E69" s="215" t="s">
        <v>55</v>
      </c>
      <c r="F69" s="215" t="s">
        <v>16</v>
      </c>
      <c r="G69" s="239">
        <f>SUM(G70:G73)</f>
        <v>930000</v>
      </c>
    </row>
    <row r="70" spans="1:7" s="2" customFormat="1" ht="15" hidden="1">
      <c r="A70" s="115" t="s">
        <v>101</v>
      </c>
      <c r="B70" s="116" t="s">
        <v>13</v>
      </c>
      <c r="C70" s="116" t="s">
        <v>95</v>
      </c>
      <c r="D70" s="116" t="s">
        <v>98</v>
      </c>
      <c r="E70" s="116" t="s">
        <v>55</v>
      </c>
      <c r="F70" s="116" t="s">
        <v>57</v>
      </c>
      <c r="G70" s="245">
        <v>25000</v>
      </c>
    </row>
    <row r="71" spans="1:7" s="2" customFormat="1" ht="15" hidden="1">
      <c r="A71" s="115" t="s">
        <v>60</v>
      </c>
      <c r="B71" s="116" t="s">
        <v>13</v>
      </c>
      <c r="C71" s="116" t="s">
        <v>95</v>
      </c>
      <c r="D71" s="116" t="s">
        <v>98</v>
      </c>
      <c r="E71" s="116" t="s">
        <v>55</v>
      </c>
      <c r="F71" s="116" t="s">
        <v>61</v>
      </c>
      <c r="G71" s="245">
        <v>500000</v>
      </c>
    </row>
    <row r="72" spans="1:7" s="2" customFormat="1" ht="15" hidden="1">
      <c r="A72" s="115" t="s">
        <v>62</v>
      </c>
      <c r="B72" s="116" t="s">
        <v>13</v>
      </c>
      <c r="C72" s="116" t="s">
        <v>95</v>
      </c>
      <c r="D72" s="116" t="s">
        <v>98</v>
      </c>
      <c r="E72" s="116" t="s">
        <v>55</v>
      </c>
      <c r="F72" s="116" t="s">
        <v>63</v>
      </c>
      <c r="G72" s="245">
        <v>400000</v>
      </c>
    </row>
    <row r="73" spans="1:7" s="2" customFormat="1" ht="15" hidden="1">
      <c r="A73" s="115" t="s">
        <v>62</v>
      </c>
      <c r="B73" s="116" t="s">
        <v>13</v>
      </c>
      <c r="C73" s="116" t="s">
        <v>95</v>
      </c>
      <c r="D73" s="116" t="s">
        <v>98</v>
      </c>
      <c r="E73" s="116" t="s">
        <v>55</v>
      </c>
      <c r="F73" s="116" t="s">
        <v>28</v>
      </c>
      <c r="G73" s="245">
        <v>5000</v>
      </c>
    </row>
    <row r="74" spans="1:7" ht="36">
      <c r="A74" s="308" t="s">
        <v>102</v>
      </c>
      <c r="B74" s="240" t="s">
        <v>13</v>
      </c>
      <c r="C74" s="240" t="s">
        <v>95</v>
      </c>
      <c r="D74" s="240" t="s">
        <v>103</v>
      </c>
      <c r="E74" s="240" t="s">
        <v>16</v>
      </c>
      <c r="F74" s="240" t="s">
        <v>16</v>
      </c>
      <c r="G74" s="241">
        <f t="shared" ref="G74:G76" si="1">G75</f>
        <v>215161</v>
      </c>
    </row>
    <row r="75" spans="1:7" ht="29.25">
      <c r="A75" s="243" t="s">
        <v>99</v>
      </c>
      <c r="B75" s="215" t="s">
        <v>13</v>
      </c>
      <c r="C75" s="215" t="s">
        <v>95</v>
      </c>
      <c r="D75" s="215" t="s">
        <v>103</v>
      </c>
      <c r="E75" s="215" t="s">
        <v>47</v>
      </c>
      <c r="F75" s="215" t="s">
        <v>16</v>
      </c>
      <c r="G75" s="244">
        <f t="shared" si="1"/>
        <v>215161</v>
      </c>
    </row>
    <row r="76" spans="1:7" ht="43.5">
      <c r="A76" s="243" t="s">
        <v>100</v>
      </c>
      <c r="B76" s="215" t="s">
        <v>13</v>
      </c>
      <c r="C76" s="215" t="s">
        <v>95</v>
      </c>
      <c r="D76" s="215" t="s">
        <v>103</v>
      </c>
      <c r="E76" s="215" t="s">
        <v>49</v>
      </c>
      <c r="F76" s="215" t="s">
        <v>16</v>
      </c>
      <c r="G76" s="244">
        <f t="shared" si="1"/>
        <v>215161</v>
      </c>
    </row>
    <row r="77" spans="1:7" ht="24">
      <c r="A77" s="214" t="s">
        <v>54</v>
      </c>
      <c r="B77" s="215" t="s">
        <v>13</v>
      </c>
      <c r="C77" s="215" t="s">
        <v>95</v>
      </c>
      <c r="D77" s="215" t="s">
        <v>103</v>
      </c>
      <c r="E77" s="215" t="s">
        <v>55</v>
      </c>
      <c r="F77" s="215" t="s">
        <v>16</v>
      </c>
      <c r="G77" s="239">
        <f>SUM(G78:G78)</f>
        <v>215161</v>
      </c>
    </row>
    <row r="78" spans="1:7" s="2" customFormat="1" ht="15" hidden="1">
      <c r="A78" s="115" t="s">
        <v>62</v>
      </c>
      <c r="B78" s="116" t="s">
        <v>13</v>
      </c>
      <c r="C78" s="116" t="s">
        <v>95</v>
      </c>
      <c r="D78" s="227" t="s">
        <v>103</v>
      </c>
      <c r="E78" s="116" t="s">
        <v>55</v>
      </c>
      <c r="F78" s="116" t="s">
        <v>28</v>
      </c>
      <c r="G78" s="245">
        <v>215161</v>
      </c>
    </row>
    <row r="79" spans="1:7" ht="15">
      <c r="A79" s="208" t="s">
        <v>104</v>
      </c>
      <c r="B79" s="209" t="s">
        <v>13</v>
      </c>
      <c r="C79" s="209" t="s">
        <v>105</v>
      </c>
      <c r="D79" s="209"/>
      <c r="E79" s="209"/>
      <c r="F79" s="209"/>
      <c r="G79" s="246">
        <f>G80</f>
        <v>101575</v>
      </c>
    </row>
    <row r="80" spans="1:7">
      <c r="A80" s="211" t="s">
        <v>106</v>
      </c>
      <c r="B80" s="212" t="s">
        <v>13</v>
      </c>
      <c r="C80" s="212" t="s">
        <v>107</v>
      </c>
      <c r="D80" s="212" t="s">
        <v>15</v>
      </c>
      <c r="E80" s="212" t="s">
        <v>16</v>
      </c>
      <c r="F80" s="212" t="s">
        <v>16</v>
      </c>
      <c r="G80" s="238">
        <f>G81</f>
        <v>101575</v>
      </c>
    </row>
    <row r="81" spans="1:7" ht="24">
      <c r="A81" s="214" t="s">
        <v>108</v>
      </c>
      <c r="B81" s="215" t="s">
        <v>13</v>
      </c>
      <c r="C81" s="215" t="s">
        <v>107</v>
      </c>
      <c r="D81" s="215" t="s">
        <v>15</v>
      </c>
      <c r="E81" s="215" t="s">
        <v>16</v>
      </c>
      <c r="F81" s="215" t="s">
        <v>16</v>
      </c>
      <c r="G81" s="239">
        <f>G82</f>
        <v>101575</v>
      </c>
    </row>
    <row r="82" spans="1:7" ht="36">
      <c r="A82" s="205" t="s">
        <v>109</v>
      </c>
      <c r="B82" s="240" t="s">
        <v>13</v>
      </c>
      <c r="C82" s="240" t="s">
        <v>107</v>
      </c>
      <c r="D82" s="240" t="s">
        <v>110</v>
      </c>
      <c r="E82" s="240" t="s">
        <v>16</v>
      </c>
      <c r="F82" s="240" t="s">
        <v>16</v>
      </c>
      <c r="G82" s="241">
        <f>G83</f>
        <v>101575</v>
      </c>
    </row>
    <row r="83" spans="1:7" ht="63.75">
      <c r="A83" s="247" t="s">
        <v>111</v>
      </c>
      <c r="B83" s="215" t="s">
        <v>13</v>
      </c>
      <c r="C83" s="215" t="s">
        <v>107</v>
      </c>
      <c r="D83" s="215" t="s">
        <v>110</v>
      </c>
      <c r="E83" s="215" t="s">
        <v>35</v>
      </c>
      <c r="F83" s="215" t="s">
        <v>16</v>
      </c>
      <c r="G83" s="239">
        <f>G84</f>
        <v>101575</v>
      </c>
    </row>
    <row r="84" spans="1:7" ht="29.25">
      <c r="A84" s="233" t="s">
        <v>36</v>
      </c>
      <c r="B84" s="215" t="s">
        <v>13</v>
      </c>
      <c r="C84" s="215" t="s">
        <v>107</v>
      </c>
      <c r="D84" s="215" t="s">
        <v>110</v>
      </c>
      <c r="E84" s="215" t="s">
        <v>37</v>
      </c>
      <c r="F84" s="215" t="s">
        <v>16</v>
      </c>
      <c r="G84" s="239">
        <f>G85+G87</f>
        <v>101575</v>
      </c>
    </row>
    <row r="85" spans="1:7" ht="24">
      <c r="A85" s="214" t="s">
        <v>38</v>
      </c>
      <c r="B85" s="215" t="s">
        <v>13</v>
      </c>
      <c r="C85" s="215" t="s">
        <v>107</v>
      </c>
      <c r="D85" s="215" t="s">
        <v>110</v>
      </c>
      <c r="E85" s="215" t="s">
        <v>39</v>
      </c>
      <c r="F85" s="215" t="s">
        <v>16</v>
      </c>
      <c r="G85" s="239">
        <f>G86</f>
        <v>78400</v>
      </c>
    </row>
    <row r="86" spans="1:7" ht="15" hidden="1">
      <c r="A86" s="115" t="s">
        <v>40</v>
      </c>
      <c r="B86" s="116" t="s">
        <v>13</v>
      </c>
      <c r="C86" s="116" t="s">
        <v>107</v>
      </c>
      <c r="D86" s="116" t="s">
        <v>110</v>
      </c>
      <c r="E86" s="116" t="s">
        <v>39</v>
      </c>
      <c r="F86" s="116" t="s">
        <v>41</v>
      </c>
      <c r="G86" s="248">
        <v>78400</v>
      </c>
    </row>
    <row r="87" spans="1:7" ht="36">
      <c r="A87" s="214" t="s">
        <v>42</v>
      </c>
      <c r="B87" s="215" t="s">
        <v>13</v>
      </c>
      <c r="C87" s="215" t="s">
        <v>107</v>
      </c>
      <c r="D87" s="215" t="s">
        <v>110</v>
      </c>
      <c r="E87" s="215" t="s">
        <v>43</v>
      </c>
      <c r="F87" s="215" t="s">
        <v>16</v>
      </c>
      <c r="G87" s="239">
        <f>G88</f>
        <v>23175</v>
      </c>
    </row>
    <row r="88" spans="1:7" ht="15" hidden="1">
      <c r="A88" s="115" t="s">
        <v>80</v>
      </c>
      <c r="B88" s="116" t="s">
        <v>13</v>
      </c>
      <c r="C88" s="116" t="s">
        <v>107</v>
      </c>
      <c r="D88" s="116" t="s">
        <v>110</v>
      </c>
      <c r="E88" s="116" t="s">
        <v>43</v>
      </c>
      <c r="F88" s="116" t="s">
        <v>45</v>
      </c>
      <c r="G88" s="248">
        <v>23175</v>
      </c>
    </row>
    <row r="89" spans="1:7" ht="24">
      <c r="A89" s="208" t="s">
        <v>116</v>
      </c>
      <c r="B89" s="209" t="s">
        <v>13</v>
      </c>
      <c r="C89" s="209" t="s">
        <v>117</v>
      </c>
      <c r="D89" s="209"/>
      <c r="E89" s="209"/>
      <c r="F89" s="209"/>
      <c r="G89" s="251">
        <f>G90</f>
        <v>245000</v>
      </c>
    </row>
    <row r="90" spans="1:7" ht="36">
      <c r="A90" s="211" t="s">
        <v>118</v>
      </c>
      <c r="B90" s="212" t="s">
        <v>13</v>
      </c>
      <c r="C90" s="212" t="s">
        <v>119</v>
      </c>
      <c r="D90" s="212" t="s">
        <v>15</v>
      </c>
      <c r="E90" s="212" t="s">
        <v>16</v>
      </c>
      <c r="F90" s="212" t="s">
        <v>16</v>
      </c>
      <c r="G90" s="238">
        <f>G91</f>
        <v>245000</v>
      </c>
    </row>
    <row r="91" spans="1:7" ht="36">
      <c r="A91" s="115" t="s">
        <v>120</v>
      </c>
      <c r="B91" s="227" t="s">
        <v>13</v>
      </c>
      <c r="C91" s="227" t="s">
        <v>119</v>
      </c>
      <c r="D91" s="227" t="s">
        <v>15</v>
      </c>
      <c r="E91" s="227" t="s">
        <v>16</v>
      </c>
      <c r="F91" s="227" t="s">
        <v>16</v>
      </c>
      <c r="G91" s="236">
        <f>G92</f>
        <v>245000</v>
      </c>
    </row>
    <row r="92" spans="1:7" ht="24">
      <c r="A92" s="214" t="s">
        <v>121</v>
      </c>
      <c r="B92" s="215" t="s">
        <v>13</v>
      </c>
      <c r="C92" s="215" t="s">
        <v>119</v>
      </c>
      <c r="D92" s="215" t="s">
        <v>15</v>
      </c>
      <c r="E92" s="215" t="s">
        <v>16</v>
      </c>
      <c r="F92" s="215" t="s">
        <v>16</v>
      </c>
      <c r="G92" s="239">
        <f>G93+G96+G100</f>
        <v>245000</v>
      </c>
    </row>
    <row r="93" spans="1:7" ht="24">
      <c r="A93" s="205" t="s">
        <v>122</v>
      </c>
      <c r="B93" s="240" t="s">
        <v>13</v>
      </c>
      <c r="C93" s="240" t="s">
        <v>119</v>
      </c>
      <c r="D93" s="240" t="s">
        <v>123</v>
      </c>
      <c r="E93" s="240" t="s">
        <v>16</v>
      </c>
      <c r="F93" s="240" t="s">
        <v>16</v>
      </c>
      <c r="G93" s="241">
        <f>G94</f>
        <v>100000</v>
      </c>
    </row>
    <row r="94" spans="1:7" ht="24">
      <c r="A94" s="214" t="s">
        <v>54</v>
      </c>
      <c r="B94" s="215" t="s">
        <v>13</v>
      </c>
      <c r="C94" s="215" t="s">
        <v>119</v>
      </c>
      <c r="D94" s="215" t="s">
        <v>123</v>
      </c>
      <c r="E94" s="215" t="s">
        <v>55</v>
      </c>
      <c r="F94" s="215" t="s">
        <v>16</v>
      </c>
      <c r="G94" s="239">
        <f>G95</f>
        <v>100000</v>
      </c>
    </row>
    <row r="95" spans="1:7" ht="15" hidden="1">
      <c r="A95" s="115" t="s">
        <v>62</v>
      </c>
      <c r="B95" s="227" t="s">
        <v>13</v>
      </c>
      <c r="C95" s="227" t="s">
        <v>119</v>
      </c>
      <c r="D95" s="227" t="s">
        <v>123</v>
      </c>
      <c r="E95" s="227" t="s">
        <v>55</v>
      </c>
      <c r="F95" s="227" t="s">
        <v>63</v>
      </c>
      <c r="G95" s="236">
        <v>100000</v>
      </c>
    </row>
    <row r="96" spans="1:7" ht="24">
      <c r="A96" s="205" t="s">
        <v>124</v>
      </c>
      <c r="B96" s="240" t="s">
        <v>13</v>
      </c>
      <c r="C96" s="240" t="s">
        <v>119</v>
      </c>
      <c r="D96" s="240" t="s">
        <v>125</v>
      </c>
      <c r="E96" s="240" t="s">
        <v>16</v>
      </c>
      <c r="F96" s="240" t="s">
        <v>16</v>
      </c>
      <c r="G96" s="252">
        <f>G97</f>
        <v>115000</v>
      </c>
    </row>
    <row r="97" spans="1:7" ht="24">
      <c r="A97" s="214" t="s">
        <v>54</v>
      </c>
      <c r="B97" s="215" t="s">
        <v>13</v>
      </c>
      <c r="C97" s="215" t="s">
        <v>119</v>
      </c>
      <c r="D97" s="215" t="s">
        <v>125</v>
      </c>
      <c r="E97" s="215" t="s">
        <v>55</v>
      </c>
      <c r="F97" s="215" t="s">
        <v>16</v>
      </c>
      <c r="G97" s="230">
        <f>G98+G99</f>
        <v>115000</v>
      </c>
    </row>
    <row r="98" spans="1:7" ht="24" hidden="1">
      <c r="A98" s="115" t="s">
        <v>126</v>
      </c>
      <c r="B98" s="227" t="s">
        <v>13</v>
      </c>
      <c r="C98" s="227" t="s">
        <v>119</v>
      </c>
      <c r="D98" s="227" t="s">
        <v>125</v>
      </c>
      <c r="E98" s="227" t="s">
        <v>55</v>
      </c>
      <c r="F98" s="227" t="s">
        <v>63</v>
      </c>
      <c r="G98" s="228">
        <v>50000</v>
      </c>
    </row>
    <row r="99" spans="1:7" ht="36" hidden="1">
      <c r="A99" s="115" t="s">
        <v>113</v>
      </c>
      <c r="B99" s="227" t="s">
        <v>13</v>
      </c>
      <c r="C99" s="227" t="s">
        <v>119</v>
      </c>
      <c r="D99" s="227" t="s">
        <v>125</v>
      </c>
      <c r="E99" s="227" t="s">
        <v>55</v>
      </c>
      <c r="F99" s="227" t="s">
        <v>65</v>
      </c>
      <c r="G99" s="228">
        <v>65000</v>
      </c>
    </row>
    <row r="100" spans="1:7" ht="24">
      <c r="A100" s="205" t="s">
        <v>127</v>
      </c>
      <c r="B100" s="240" t="s">
        <v>13</v>
      </c>
      <c r="C100" s="240" t="s">
        <v>119</v>
      </c>
      <c r="D100" s="240" t="s">
        <v>128</v>
      </c>
      <c r="E100" s="240" t="s">
        <v>16</v>
      </c>
      <c r="F100" s="240" t="s">
        <v>16</v>
      </c>
      <c r="G100" s="241">
        <f>G101</f>
        <v>30000</v>
      </c>
    </row>
    <row r="101" spans="1:7" ht="24">
      <c r="A101" s="214" t="s">
        <v>54</v>
      </c>
      <c r="B101" s="215" t="s">
        <v>13</v>
      </c>
      <c r="C101" s="215" t="s">
        <v>119</v>
      </c>
      <c r="D101" s="215" t="s">
        <v>128</v>
      </c>
      <c r="E101" s="215" t="s">
        <v>55</v>
      </c>
      <c r="F101" s="215" t="s">
        <v>16</v>
      </c>
      <c r="G101" s="239">
        <f>G102</f>
        <v>30000</v>
      </c>
    </row>
    <row r="102" spans="1:7" ht="15" hidden="1">
      <c r="A102" s="115" t="s">
        <v>62</v>
      </c>
      <c r="B102" s="116" t="s">
        <v>13</v>
      </c>
      <c r="C102" s="116" t="s">
        <v>119</v>
      </c>
      <c r="D102" s="116" t="s">
        <v>128</v>
      </c>
      <c r="E102" s="116" t="s">
        <v>55</v>
      </c>
      <c r="F102" s="116" t="s">
        <v>63</v>
      </c>
      <c r="G102" s="242">
        <v>30000</v>
      </c>
    </row>
    <row r="103" spans="1:7">
      <c r="A103" s="208" t="s">
        <v>129</v>
      </c>
      <c r="B103" s="209" t="s">
        <v>13</v>
      </c>
      <c r="C103" s="209" t="s">
        <v>130</v>
      </c>
      <c r="D103" s="209"/>
      <c r="E103" s="209"/>
      <c r="F103" s="209"/>
      <c r="G103" s="210">
        <f>G104</f>
        <v>0</v>
      </c>
    </row>
    <row r="104" spans="1:7">
      <c r="A104" s="205" t="s">
        <v>131</v>
      </c>
      <c r="B104" s="206" t="s">
        <v>13</v>
      </c>
      <c r="C104" s="206" t="s">
        <v>132</v>
      </c>
      <c r="D104" s="206"/>
      <c r="E104" s="206"/>
      <c r="F104" s="206"/>
      <c r="G104" s="253">
        <v>0</v>
      </c>
    </row>
    <row r="105" spans="1:7" ht="24">
      <c r="A105" s="211" t="s">
        <v>133</v>
      </c>
      <c r="B105" s="212" t="s">
        <v>13</v>
      </c>
      <c r="C105" s="212" t="s">
        <v>132</v>
      </c>
      <c r="D105" s="212" t="s">
        <v>15</v>
      </c>
      <c r="E105" s="212" t="s">
        <v>16</v>
      </c>
      <c r="F105" s="212" t="s">
        <v>16</v>
      </c>
      <c r="G105" s="238">
        <v>0</v>
      </c>
    </row>
    <row r="106" spans="1:7" ht="36.75">
      <c r="A106" s="254" t="s">
        <v>134</v>
      </c>
      <c r="B106" s="219" t="s">
        <v>13</v>
      </c>
      <c r="C106" s="219" t="s">
        <v>132</v>
      </c>
      <c r="D106" s="219" t="s">
        <v>135</v>
      </c>
      <c r="E106" s="219" t="s">
        <v>16</v>
      </c>
      <c r="F106" s="219" t="s">
        <v>16</v>
      </c>
      <c r="G106" s="239">
        <v>0</v>
      </c>
    </row>
    <row r="107" spans="1:7" ht="28.5">
      <c r="A107" s="255" t="s">
        <v>136</v>
      </c>
      <c r="B107" s="256" t="s">
        <v>13</v>
      </c>
      <c r="C107" s="219" t="s">
        <v>132</v>
      </c>
      <c r="D107" s="219" t="s">
        <v>137</v>
      </c>
      <c r="E107" s="219" t="s">
        <v>16</v>
      </c>
      <c r="F107" s="219" t="s">
        <v>16</v>
      </c>
      <c r="G107" s="239">
        <v>0</v>
      </c>
    </row>
    <row r="108" spans="1:7" ht="29.25">
      <c r="A108" s="233" t="s">
        <v>99</v>
      </c>
      <c r="B108" s="257" t="s">
        <v>13</v>
      </c>
      <c r="C108" s="219" t="s">
        <v>132</v>
      </c>
      <c r="D108" s="219" t="s">
        <v>137</v>
      </c>
      <c r="E108" s="219" t="s">
        <v>47</v>
      </c>
      <c r="F108" s="219" t="s">
        <v>16</v>
      </c>
      <c r="G108" s="239">
        <v>0</v>
      </c>
    </row>
    <row r="109" spans="1:7" ht="43.5">
      <c r="A109" s="233" t="s">
        <v>100</v>
      </c>
      <c r="B109" s="257" t="s">
        <v>13</v>
      </c>
      <c r="C109" s="219" t="s">
        <v>132</v>
      </c>
      <c r="D109" s="219" t="s">
        <v>137</v>
      </c>
      <c r="E109" s="219" t="s">
        <v>49</v>
      </c>
      <c r="F109" s="219" t="s">
        <v>16</v>
      </c>
      <c r="G109" s="239">
        <v>0</v>
      </c>
    </row>
    <row r="110" spans="1:7" ht="36">
      <c r="A110" s="214" t="s">
        <v>138</v>
      </c>
      <c r="B110" s="215" t="s">
        <v>13</v>
      </c>
      <c r="C110" s="215" t="s">
        <v>132</v>
      </c>
      <c r="D110" s="215" t="s">
        <v>139</v>
      </c>
      <c r="E110" s="215" t="s">
        <v>55</v>
      </c>
      <c r="F110" s="215" t="s">
        <v>16</v>
      </c>
      <c r="G110" s="239">
        <v>0</v>
      </c>
    </row>
    <row r="111" spans="1:7" ht="24">
      <c r="A111" s="214" t="s">
        <v>54</v>
      </c>
      <c r="B111" s="215" t="s">
        <v>13</v>
      </c>
      <c r="C111" s="215" t="s">
        <v>132</v>
      </c>
      <c r="D111" s="215" t="s">
        <v>139</v>
      </c>
      <c r="E111" s="215" t="s">
        <v>55</v>
      </c>
      <c r="F111" s="215" t="s">
        <v>16</v>
      </c>
      <c r="G111" s="239">
        <v>0</v>
      </c>
    </row>
    <row r="112" spans="1:7" s="2" customFormat="1" ht="15" hidden="1">
      <c r="A112" s="115" t="s">
        <v>62</v>
      </c>
      <c r="B112" s="116" t="s">
        <v>13</v>
      </c>
      <c r="C112" s="116" t="s">
        <v>132</v>
      </c>
      <c r="D112" s="116" t="s">
        <v>139</v>
      </c>
      <c r="E112" s="116" t="s">
        <v>55</v>
      </c>
      <c r="F112" s="116" t="s">
        <v>63</v>
      </c>
      <c r="G112" s="242">
        <v>0</v>
      </c>
    </row>
    <row r="113" spans="1:7">
      <c r="A113" s="304" t="s">
        <v>140</v>
      </c>
      <c r="B113" s="209" t="s">
        <v>13</v>
      </c>
      <c r="C113" s="209" t="s">
        <v>141</v>
      </c>
      <c r="D113" s="209"/>
      <c r="E113" s="209"/>
      <c r="F113" s="209"/>
      <c r="G113" s="210">
        <f>G114+G119</f>
        <v>3965420</v>
      </c>
    </row>
    <row r="114" spans="1:7">
      <c r="A114" s="211" t="s">
        <v>142</v>
      </c>
      <c r="B114" s="212" t="s">
        <v>13</v>
      </c>
      <c r="C114" s="212" t="s">
        <v>143</v>
      </c>
      <c r="D114" s="212" t="s">
        <v>15</v>
      </c>
      <c r="E114" s="212" t="s">
        <v>16</v>
      </c>
      <c r="F114" s="212" t="s">
        <v>16</v>
      </c>
      <c r="G114" s="305">
        <f>G115</f>
        <v>100000</v>
      </c>
    </row>
    <row r="115" spans="1:7">
      <c r="A115" s="306" t="s">
        <v>144</v>
      </c>
      <c r="B115" s="307" t="s">
        <v>13</v>
      </c>
      <c r="C115" s="307" t="s">
        <v>143</v>
      </c>
      <c r="D115" s="307" t="s">
        <v>145</v>
      </c>
      <c r="E115" s="307" t="s">
        <v>16</v>
      </c>
      <c r="F115" s="307" t="s">
        <v>16</v>
      </c>
      <c r="G115" s="253">
        <f>G116</f>
        <v>100000</v>
      </c>
    </row>
    <row r="116" spans="1:7" ht="43.5">
      <c r="A116" s="233" t="s">
        <v>100</v>
      </c>
      <c r="B116" s="215" t="s">
        <v>13</v>
      </c>
      <c r="C116" s="215" t="s">
        <v>143</v>
      </c>
      <c r="D116" s="215" t="s">
        <v>145</v>
      </c>
      <c r="E116" s="215" t="s">
        <v>49</v>
      </c>
      <c r="F116" s="215" t="s">
        <v>16</v>
      </c>
      <c r="G116" s="239">
        <f>G117</f>
        <v>100000</v>
      </c>
    </row>
    <row r="117" spans="1:7" ht="24">
      <c r="A117" s="214" t="s">
        <v>54</v>
      </c>
      <c r="B117" s="215" t="s">
        <v>13</v>
      </c>
      <c r="C117" s="215" t="s">
        <v>143</v>
      </c>
      <c r="D117" s="215" t="s">
        <v>145</v>
      </c>
      <c r="E117" s="215" t="s">
        <v>55</v>
      </c>
      <c r="F117" s="215" t="s">
        <v>16</v>
      </c>
      <c r="G117" s="239">
        <f>G118</f>
        <v>100000</v>
      </c>
    </row>
    <row r="118" spans="1:7" s="2" customFormat="1" ht="15" hidden="1">
      <c r="A118" s="115" t="s">
        <v>58</v>
      </c>
      <c r="B118" s="116" t="s">
        <v>13</v>
      </c>
      <c r="C118" s="116" t="s">
        <v>143</v>
      </c>
      <c r="D118" s="116" t="s">
        <v>145</v>
      </c>
      <c r="E118" s="116" t="s">
        <v>55</v>
      </c>
      <c r="F118" s="116" t="s">
        <v>59</v>
      </c>
      <c r="G118" s="248">
        <v>100000</v>
      </c>
    </row>
    <row r="119" spans="1:7">
      <c r="A119" s="211" t="s">
        <v>146</v>
      </c>
      <c r="B119" s="212" t="s">
        <v>13</v>
      </c>
      <c r="C119" s="212" t="s">
        <v>147</v>
      </c>
      <c r="D119" s="212"/>
      <c r="E119" s="212"/>
      <c r="F119" s="212"/>
      <c r="G119" s="238">
        <f>G120</f>
        <v>3865420</v>
      </c>
    </row>
    <row r="120" spans="1:7" ht="24">
      <c r="A120" s="214" t="s">
        <v>148</v>
      </c>
      <c r="B120" s="219" t="s">
        <v>13</v>
      </c>
      <c r="C120" s="219" t="s">
        <v>147</v>
      </c>
      <c r="D120" s="219" t="s">
        <v>15</v>
      </c>
      <c r="E120" s="219" t="s">
        <v>16</v>
      </c>
      <c r="F120" s="219" t="s">
        <v>16</v>
      </c>
      <c r="G120" s="258">
        <f>G121</f>
        <v>3865420</v>
      </c>
    </row>
    <row r="121" spans="1:7" ht="36">
      <c r="A121" s="214" t="s">
        <v>149</v>
      </c>
      <c r="B121" s="219" t="s">
        <v>13</v>
      </c>
      <c r="C121" s="219" t="s">
        <v>147</v>
      </c>
      <c r="D121" s="219" t="s">
        <v>15</v>
      </c>
      <c r="E121" s="219" t="s">
        <v>16</v>
      </c>
      <c r="F121" s="219" t="s">
        <v>16</v>
      </c>
      <c r="G121" s="258">
        <f>G122+G127+G133+G142+G148+G160+G165+G170+G154</f>
        <v>3865420</v>
      </c>
    </row>
    <row r="122" spans="1:7" ht="24">
      <c r="A122" s="205" t="s">
        <v>150</v>
      </c>
      <c r="B122" s="240" t="s">
        <v>13</v>
      </c>
      <c r="C122" s="240" t="s">
        <v>147</v>
      </c>
      <c r="D122" s="240" t="s">
        <v>151</v>
      </c>
      <c r="E122" s="240" t="s">
        <v>16</v>
      </c>
      <c r="F122" s="240" t="s">
        <v>16</v>
      </c>
      <c r="G122" s="241">
        <f>G123</f>
        <v>250000</v>
      </c>
    </row>
    <row r="123" spans="1:7" ht="29.25">
      <c r="A123" s="233" t="s">
        <v>99</v>
      </c>
      <c r="B123" s="215" t="s">
        <v>13</v>
      </c>
      <c r="C123" s="215" t="s">
        <v>147</v>
      </c>
      <c r="D123" s="215" t="s">
        <v>151</v>
      </c>
      <c r="E123" s="215" t="s">
        <v>47</v>
      </c>
      <c r="F123" s="215" t="s">
        <v>16</v>
      </c>
      <c r="G123" s="239">
        <f>G124</f>
        <v>250000</v>
      </c>
    </row>
    <row r="124" spans="1:7" ht="43.5">
      <c r="A124" s="233" t="s">
        <v>100</v>
      </c>
      <c r="B124" s="215" t="s">
        <v>13</v>
      </c>
      <c r="C124" s="215" t="s">
        <v>147</v>
      </c>
      <c r="D124" s="215" t="s">
        <v>151</v>
      </c>
      <c r="E124" s="215" t="s">
        <v>49</v>
      </c>
      <c r="F124" s="215" t="s">
        <v>16</v>
      </c>
      <c r="G124" s="239">
        <f>G125</f>
        <v>250000</v>
      </c>
    </row>
    <row r="125" spans="1:7" ht="24">
      <c r="A125" s="214" t="s">
        <v>54</v>
      </c>
      <c r="B125" s="215" t="s">
        <v>13</v>
      </c>
      <c r="C125" s="215" t="s">
        <v>147</v>
      </c>
      <c r="D125" s="215" t="s">
        <v>151</v>
      </c>
      <c r="E125" s="215" t="s">
        <v>55</v>
      </c>
      <c r="F125" s="215" t="s">
        <v>16</v>
      </c>
      <c r="G125" s="239">
        <f>G126</f>
        <v>250000</v>
      </c>
    </row>
    <row r="126" spans="1:7" s="2" customFormat="1" ht="15" hidden="1">
      <c r="A126" s="115" t="s">
        <v>58</v>
      </c>
      <c r="B126" s="116" t="s">
        <v>13</v>
      </c>
      <c r="C126" s="116" t="s">
        <v>147</v>
      </c>
      <c r="D126" s="116" t="s">
        <v>151</v>
      </c>
      <c r="E126" s="116" t="s">
        <v>55</v>
      </c>
      <c r="F126" s="116" t="s">
        <v>59</v>
      </c>
      <c r="G126" s="242">
        <v>250000</v>
      </c>
    </row>
    <row r="127" spans="1:7">
      <c r="A127" s="205" t="s">
        <v>152</v>
      </c>
      <c r="B127" s="240" t="s">
        <v>13</v>
      </c>
      <c r="C127" s="240" t="s">
        <v>147</v>
      </c>
      <c r="D127" s="240" t="s">
        <v>153</v>
      </c>
      <c r="E127" s="240" t="s">
        <v>16</v>
      </c>
      <c r="F127" s="240" t="s">
        <v>16</v>
      </c>
      <c r="G127" s="241">
        <f>G130</f>
        <v>140000</v>
      </c>
    </row>
    <row r="128" spans="1:7" ht="29.25">
      <c r="A128" s="233" t="s">
        <v>99</v>
      </c>
      <c r="B128" s="215" t="s">
        <v>13</v>
      </c>
      <c r="C128" s="215" t="s">
        <v>147</v>
      </c>
      <c r="D128" s="215" t="s">
        <v>153</v>
      </c>
      <c r="E128" s="215" t="s">
        <v>47</v>
      </c>
      <c r="F128" s="215" t="s">
        <v>16</v>
      </c>
      <c r="G128" s="239">
        <f>G129</f>
        <v>140000</v>
      </c>
    </row>
    <row r="129" spans="1:7" ht="43.5">
      <c r="A129" s="233" t="s">
        <v>100</v>
      </c>
      <c r="B129" s="215" t="s">
        <v>13</v>
      </c>
      <c r="C129" s="215" t="s">
        <v>147</v>
      </c>
      <c r="D129" s="215" t="s">
        <v>153</v>
      </c>
      <c r="E129" s="215" t="s">
        <v>49</v>
      </c>
      <c r="F129" s="215" t="s">
        <v>16</v>
      </c>
      <c r="G129" s="239">
        <f>G130</f>
        <v>140000</v>
      </c>
    </row>
    <row r="130" spans="1:7" ht="24">
      <c r="A130" s="214" t="s">
        <v>54</v>
      </c>
      <c r="B130" s="215" t="s">
        <v>13</v>
      </c>
      <c r="C130" s="215" t="s">
        <v>147</v>
      </c>
      <c r="D130" s="215" t="s">
        <v>153</v>
      </c>
      <c r="E130" s="215" t="s">
        <v>55</v>
      </c>
      <c r="F130" s="215" t="s">
        <v>16</v>
      </c>
      <c r="G130" s="239">
        <f>G131+G132</f>
        <v>140000</v>
      </c>
    </row>
    <row r="131" spans="1:7" s="2" customFormat="1" ht="15" hidden="1">
      <c r="A131" s="115" t="s">
        <v>60</v>
      </c>
      <c r="B131" s="116" t="s">
        <v>13</v>
      </c>
      <c r="C131" s="116" t="s">
        <v>147</v>
      </c>
      <c r="D131" s="116" t="s">
        <v>153</v>
      </c>
      <c r="E131" s="116" t="s">
        <v>55</v>
      </c>
      <c r="F131" s="116" t="s">
        <v>61</v>
      </c>
      <c r="G131" s="242">
        <v>60000</v>
      </c>
    </row>
    <row r="132" spans="1:7" s="2" customFormat="1" ht="15" hidden="1">
      <c r="A132" s="115" t="s">
        <v>66</v>
      </c>
      <c r="B132" s="116" t="s">
        <v>13</v>
      </c>
      <c r="C132" s="116" t="s">
        <v>147</v>
      </c>
      <c r="D132" s="116" t="s">
        <v>153</v>
      </c>
      <c r="E132" s="116" t="s">
        <v>55</v>
      </c>
      <c r="F132" s="116" t="s">
        <v>67</v>
      </c>
      <c r="G132" s="242">
        <v>80000</v>
      </c>
    </row>
    <row r="133" spans="1:7" ht="24">
      <c r="A133" s="205" t="s">
        <v>154</v>
      </c>
      <c r="B133" s="240" t="s">
        <v>13</v>
      </c>
      <c r="C133" s="240" t="s">
        <v>147</v>
      </c>
      <c r="D133" s="240" t="s">
        <v>155</v>
      </c>
      <c r="E133" s="240" t="s">
        <v>16</v>
      </c>
      <c r="F133" s="240" t="s">
        <v>16</v>
      </c>
      <c r="G133" s="241">
        <f>G136</f>
        <v>767000</v>
      </c>
    </row>
    <row r="134" spans="1:7" ht="29.25">
      <c r="A134" s="233" t="s">
        <v>99</v>
      </c>
      <c r="B134" s="215" t="s">
        <v>13</v>
      </c>
      <c r="C134" s="215" t="s">
        <v>147</v>
      </c>
      <c r="D134" s="215" t="s">
        <v>155</v>
      </c>
      <c r="E134" s="215" t="s">
        <v>47</v>
      </c>
      <c r="F134" s="215" t="s">
        <v>16</v>
      </c>
      <c r="G134" s="239">
        <f>G135</f>
        <v>767000</v>
      </c>
    </row>
    <row r="135" spans="1:7" ht="43.5">
      <c r="A135" s="233" t="s">
        <v>100</v>
      </c>
      <c r="B135" s="215" t="s">
        <v>13</v>
      </c>
      <c r="C135" s="215" t="s">
        <v>147</v>
      </c>
      <c r="D135" s="215" t="s">
        <v>155</v>
      </c>
      <c r="E135" s="215" t="s">
        <v>49</v>
      </c>
      <c r="F135" s="215" t="s">
        <v>16</v>
      </c>
      <c r="G135" s="239">
        <f>G136</f>
        <v>767000</v>
      </c>
    </row>
    <row r="136" spans="1:7" ht="24">
      <c r="A136" s="214" t="s">
        <v>54</v>
      </c>
      <c r="B136" s="215" t="s">
        <v>13</v>
      </c>
      <c r="C136" s="215" t="s">
        <v>147</v>
      </c>
      <c r="D136" s="215" t="s">
        <v>155</v>
      </c>
      <c r="E136" s="215" t="s">
        <v>55</v>
      </c>
      <c r="F136" s="215" t="s">
        <v>16</v>
      </c>
      <c r="G136" s="239">
        <f>G137+G138+G139+G140+G141</f>
        <v>767000</v>
      </c>
    </row>
    <row r="137" spans="1:7" ht="15" hidden="1">
      <c r="A137" s="115" t="s">
        <v>156</v>
      </c>
      <c r="B137" s="215" t="s">
        <v>13</v>
      </c>
      <c r="C137" s="227" t="s">
        <v>147</v>
      </c>
      <c r="D137" s="227" t="s">
        <v>155</v>
      </c>
      <c r="E137" s="227" t="s">
        <v>55</v>
      </c>
      <c r="F137" s="227" t="s">
        <v>57</v>
      </c>
      <c r="G137" s="228">
        <v>156000</v>
      </c>
    </row>
    <row r="138" spans="1:7" ht="15" hidden="1">
      <c r="A138" s="115" t="s">
        <v>60</v>
      </c>
      <c r="B138" s="116" t="s">
        <v>13</v>
      </c>
      <c r="C138" s="116" t="s">
        <v>147</v>
      </c>
      <c r="D138" s="116" t="s">
        <v>155</v>
      </c>
      <c r="E138" s="116" t="s">
        <v>55</v>
      </c>
      <c r="F138" s="116" t="s">
        <v>61</v>
      </c>
      <c r="G138" s="248">
        <v>100000</v>
      </c>
    </row>
    <row r="139" spans="1:7" ht="15" hidden="1">
      <c r="A139" s="115" t="s">
        <v>62</v>
      </c>
      <c r="B139" s="116" t="s">
        <v>13</v>
      </c>
      <c r="C139" s="116" t="s">
        <v>147</v>
      </c>
      <c r="D139" s="116" t="s">
        <v>155</v>
      </c>
      <c r="E139" s="116" t="s">
        <v>55</v>
      </c>
      <c r="F139" s="116" t="s">
        <v>63</v>
      </c>
      <c r="G139" s="248">
        <v>381000</v>
      </c>
    </row>
    <row r="140" spans="1:7" ht="15" hidden="1">
      <c r="A140" s="115" t="s">
        <v>157</v>
      </c>
      <c r="B140" s="116" t="s">
        <v>13</v>
      </c>
      <c r="C140" s="116" t="s">
        <v>147</v>
      </c>
      <c r="D140" s="116" t="s">
        <v>155</v>
      </c>
      <c r="E140" s="116" t="s">
        <v>55</v>
      </c>
      <c r="F140" s="116" t="s">
        <v>65</v>
      </c>
      <c r="G140" s="248">
        <v>80000</v>
      </c>
    </row>
    <row r="141" spans="1:7" ht="15" hidden="1">
      <c r="A141" s="115" t="s">
        <v>66</v>
      </c>
      <c r="B141" s="116" t="s">
        <v>13</v>
      </c>
      <c r="C141" s="116" t="s">
        <v>147</v>
      </c>
      <c r="D141" s="116" t="s">
        <v>155</v>
      </c>
      <c r="E141" s="116" t="s">
        <v>55</v>
      </c>
      <c r="F141" s="116" t="s">
        <v>67</v>
      </c>
      <c r="G141" s="248">
        <v>50000</v>
      </c>
    </row>
    <row r="142" spans="1:7" ht="24">
      <c r="A142" s="205" t="s">
        <v>158</v>
      </c>
      <c r="B142" s="240" t="s">
        <v>13</v>
      </c>
      <c r="C142" s="240" t="s">
        <v>147</v>
      </c>
      <c r="D142" s="240" t="s">
        <v>159</v>
      </c>
      <c r="E142" s="240" t="s">
        <v>16</v>
      </c>
      <c r="F142" s="240" t="s">
        <v>16</v>
      </c>
      <c r="G142" s="241">
        <f>G145</f>
        <v>200000</v>
      </c>
    </row>
    <row r="143" spans="1:7" ht="29.25">
      <c r="A143" s="233" t="s">
        <v>99</v>
      </c>
      <c r="B143" s="215" t="s">
        <v>13</v>
      </c>
      <c r="C143" s="215" t="s">
        <v>147</v>
      </c>
      <c r="D143" s="215" t="s">
        <v>159</v>
      </c>
      <c r="E143" s="215" t="s">
        <v>47</v>
      </c>
      <c r="F143" s="215" t="s">
        <v>16</v>
      </c>
      <c r="G143" s="239">
        <f>G144</f>
        <v>200000</v>
      </c>
    </row>
    <row r="144" spans="1:7" ht="43.5">
      <c r="A144" s="233" t="s">
        <v>100</v>
      </c>
      <c r="B144" s="215" t="s">
        <v>13</v>
      </c>
      <c r="C144" s="215" t="s">
        <v>147</v>
      </c>
      <c r="D144" s="215" t="s">
        <v>159</v>
      </c>
      <c r="E144" s="215" t="s">
        <v>49</v>
      </c>
      <c r="F144" s="215" t="s">
        <v>16</v>
      </c>
      <c r="G144" s="239">
        <f>G145</f>
        <v>200000</v>
      </c>
    </row>
    <row r="145" spans="1:7" ht="24">
      <c r="A145" s="214" t="s">
        <v>54</v>
      </c>
      <c r="B145" s="215" t="s">
        <v>13</v>
      </c>
      <c r="C145" s="215" t="s">
        <v>147</v>
      </c>
      <c r="D145" s="215" t="s">
        <v>159</v>
      </c>
      <c r="E145" s="215" t="s">
        <v>55</v>
      </c>
      <c r="F145" s="215" t="s">
        <v>16</v>
      </c>
      <c r="G145" s="239">
        <f>G146+G147</f>
        <v>200000</v>
      </c>
    </row>
    <row r="146" spans="1:7" ht="15" hidden="1">
      <c r="A146" s="115" t="s">
        <v>60</v>
      </c>
      <c r="B146" s="116" t="s">
        <v>13</v>
      </c>
      <c r="C146" s="116" t="s">
        <v>147</v>
      </c>
      <c r="D146" s="116" t="s">
        <v>159</v>
      </c>
      <c r="E146" s="116" t="s">
        <v>55</v>
      </c>
      <c r="F146" s="116" t="s">
        <v>61</v>
      </c>
      <c r="G146" s="248">
        <v>50000</v>
      </c>
    </row>
    <row r="147" spans="1:7" ht="24" hidden="1">
      <c r="A147" s="115" t="s">
        <v>54</v>
      </c>
      <c r="B147" s="116" t="s">
        <v>13</v>
      </c>
      <c r="C147" s="116" t="s">
        <v>147</v>
      </c>
      <c r="D147" s="116" t="s">
        <v>159</v>
      </c>
      <c r="E147" s="116" t="s">
        <v>55</v>
      </c>
      <c r="F147" s="116" t="s">
        <v>65</v>
      </c>
      <c r="G147" s="248">
        <v>150000</v>
      </c>
    </row>
    <row r="148" spans="1:7">
      <c r="A148" s="205" t="s">
        <v>160</v>
      </c>
      <c r="B148" s="240" t="s">
        <v>13</v>
      </c>
      <c r="C148" s="240" t="s">
        <v>147</v>
      </c>
      <c r="D148" s="240" t="s">
        <v>161</v>
      </c>
      <c r="E148" s="240" t="s">
        <v>16</v>
      </c>
      <c r="F148" s="240" t="s">
        <v>16</v>
      </c>
      <c r="G148" s="241">
        <f>G151</f>
        <v>410000</v>
      </c>
    </row>
    <row r="149" spans="1:7" ht="29.25">
      <c r="A149" s="233" t="s">
        <v>99</v>
      </c>
      <c r="B149" s="215" t="s">
        <v>13</v>
      </c>
      <c r="C149" s="215" t="s">
        <v>147</v>
      </c>
      <c r="D149" s="215" t="s">
        <v>161</v>
      </c>
      <c r="E149" s="215" t="s">
        <v>47</v>
      </c>
      <c r="F149" s="215" t="s">
        <v>16</v>
      </c>
      <c r="G149" s="239">
        <f>G150</f>
        <v>410000</v>
      </c>
    </row>
    <row r="150" spans="1:7" ht="43.5">
      <c r="A150" s="233" t="s">
        <v>100</v>
      </c>
      <c r="B150" s="215" t="s">
        <v>13</v>
      </c>
      <c r="C150" s="215" t="s">
        <v>147</v>
      </c>
      <c r="D150" s="215" t="s">
        <v>161</v>
      </c>
      <c r="E150" s="215" t="s">
        <v>49</v>
      </c>
      <c r="F150" s="215" t="s">
        <v>16</v>
      </c>
      <c r="G150" s="239">
        <f>G151</f>
        <v>410000</v>
      </c>
    </row>
    <row r="151" spans="1:7" ht="24">
      <c r="A151" s="214" t="s">
        <v>54</v>
      </c>
      <c r="B151" s="215" t="s">
        <v>13</v>
      </c>
      <c r="C151" s="215" t="s">
        <v>147</v>
      </c>
      <c r="D151" s="215" t="s">
        <v>161</v>
      </c>
      <c r="E151" s="215" t="s">
        <v>55</v>
      </c>
      <c r="F151" s="215" t="s">
        <v>16</v>
      </c>
      <c r="G151" s="239">
        <f>G152+G153</f>
        <v>410000</v>
      </c>
    </row>
    <row r="152" spans="1:7" ht="15" hidden="1">
      <c r="A152" s="115" t="s">
        <v>60</v>
      </c>
      <c r="B152" s="116" t="s">
        <v>13</v>
      </c>
      <c r="C152" s="116" t="s">
        <v>147</v>
      </c>
      <c r="D152" s="116" t="s">
        <v>161</v>
      </c>
      <c r="E152" s="116" t="s">
        <v>55</v>
      </c>
      <c r="F152" s="116" t="s">
        <v>61</v>
      </c>
      <c r="G152" s="248">
        <v>30000</v>
      </c>
    </row>
    <row r="153" spans="1:7" ht="15" hidden="1">
      <c r="A153" s="115" t="s">
        <v>162</v>
      </c>
      <c r="B153" s="116" t="s">
        <v>13</v>
      </c>
      <c r="C153" s="116" t="s">
        <v>147</v>
      </c>
      <c r="D153" s="116" t="s">
        <v>161</v>
      </c>
      <c r="E153" s="116" t="s">
        <v>55</v>
      </c>
      <c r="F153" s="116" t="s">
        <v>63</v>
      </c>
      <c r="G153" s="248">
        <v>380000</v>
      </c>
    </row>
    <row r="154" spans="1:7">
      <c r="A154" s="205" t="s">
        <v>163</v>
      </c>
      <c r="B154" s="240" t="s">
        <v>13</v>
      </c>
      <c r="C154" s="240" t="s">
        <v>147</v>
      </c>
      <c r="D154" s="206" t="s">
        <v>164</v>
      </c>
      <c r="E154" s="240" t="s">
        <v>16</v>
      </c>
      <c r="F154" s="240" t="s">
        <v>16</v>
      </c>
      <c r="G154" s="241">
        <f>G157</f>
        <v>300000</v>
      </c>
    </row>
    <row r="155" spans="1:7" ht="29.25">
      <c r="A155" s="233" t="s">
        <v>99</v>
      </c>
      <c r="B155" s="215" t="s">
        <v>13</v>
      </c>
      <c r="C155" s="215" t="s">
        <v>147</v>
      </c>
      <c r="D155" s="219" t="s">
        <v>164</v>
      </c>
      <c r="E155" s="215" t="s">
        <v>47</v>
      </c>
      <c r="F155" s="215" t="s">
        <v>16</v>
      </c>
      <c r="G155" s="239">
        <f>G156</f>
        <v>300000</v>
      </c>
    </row>
    <row r="156" spans="1:7" ht="43.5">
      <c r="A156" s="233" t="s">
        <v>100</v>
      </c>
      <c r="B156" s="215" t="s">
        <v>13</v>
      </c>
      <c r="C156" s="215" t="s">
        <v>147</v>
      </c>
      <c r="D156" s="219" t="s">
        <v>164</v>
      </c>
      <c r="E156" s="215" t="s">
        <v>49</v>
      </c>
      <c r="F156" s="215" t="s">
        <v>16</v>
      </c>
      <c r="G156" s="239">
        <f>G157</f>
        <v>300000</v>
      </c>
    </row>
    <row r="157" spans="1:7" ht="24">
      <c r="A157" s="214" t="s">
        <v>54</v>
      </c>
      <c r="B157" s="215" t="s">
        <v>13</v>
      </c>
      <c r="C157" s="215" t="s">
        <v>147</v>
      </c>
      <c r="D157" s="219" t="s">
        <v>164</v>
      </c>
      <c r="E157" s="215" t="s">
        <v>55</v>
      </c>
      <c r="F157" s="215" t="s">
        <v>16</v>
      </c>
      <c r="G157" s="239">
        <f>G158+G159</f>
        <v>300000</v>
      </c>
    </row>
    <row r="158" spans="1:7" ht="15" hidden="1">
      <c r="A158" s="115" t="s">
        <v>60</v>
      </c>
      <c r="B158" s="116" t="s">
        <v>13</v>
      </c>
      <c r="C158" s="116" t="s">
        <v>147</v>
      </c>
      <c r="D158" s="227" t="s">
        <v>164</v>
      </c>
      <c r="E158" s="116" t="s">
        <v>55</v>
      </c>
      <c r="F158" s="116" t="s">
        <v>61</v>
      </c>
      <c r="G158" s="248">
        <v>50000</v>
      </c>
    </row>
    <row r="159" spans="1:7" ht="24" hidden="1">
      <c r="A159" s="115" t="s">
        <v>54</v>
      </c>
      <c r="B159" s="116" t="s">
        <v>13</v>
      </c>
      <c r="C159" s="116" t="s">
        <v>147</v>
      </c>
      <c r="D159" s="227" t="s">
        <v>164</v>
      </c>
      <c r="E159" s="116" t="s">
        <v>55</v>
      </c>
      <c r="F159" s="116" t="s">
        <v>63</v>
      </c>
      <c r="G159" s="248">
        <v>250000</v>
      </c>
    </row>
    <row r="160" spans="1:7" ht="24">
      <c r="A160" s="205" t="s">
        <v>165</v>
      </c>
      <c r="B160" s="240" t="s">
        <v>13</v>
      </c>
      <c r="C160" s="240" t="s">
        <v>147</v>
      </c>
      <c r="D160" s="240" t="s">
        <v>166</v>
      </c>
      <c r="E160" s="240" t="s">
        <v>16</v>
      </c>
      <c r="F160" s="240" t="s">
        <v>16</v>
      </c>
      <c r="G160" s="241">
        <f>G163</f>
        <v>1264212</v>
      </c>
    </row>
    <row r="161" spans="1:7" ht="29.25">
      <c r="A161" s="233" t="s">
        <v>99</v>
      </c>
      <c r="B161" s="215" t="s">
        <v>13</v>
      </c>
      <c r="C161" s="215" t="s">
        <v>147</v>
      </c>
      <c r="D161" s="215" t="s">
        <v>166</v>
      </c>
      <c r="E161" s="215" t="s">
        <v>47</v>
      </c>
      <c r="F161" s="215" t="s">
        <v>16</v>
      </c>
      <c r="G161" s="239">
        <f>G162</f>
        <v>1264212</v>
      </c>
    </row>
    <row r="162" spans="1:7" ht="43.5">
      <c r="A162" s="233" t="s">
        <v>100</v>
      </c>
      <c r="B162" s="215" t="s">
        <v>13</v>
      </c>
      <c r="C162" s="215" t="s">
        <v>147</v>
      </c>
      <c r="D162" s="215" t="s">
        <v>166</v>
      </c>
      <c r="E162" s="215" t="s">
        <v>49</v>
      </c>
      <c r="F162" s="215" t="s">
        <v>16</v>
      </c>
      <c r="G162" s="239">
        <f>G163</f>
        <v>1264212</v>
      </c>
    </row>
    <row r="163" spans="1:7" ht="24">
      <c r="A163" s="115" t="s">
        <v>54</v>
      </c>
      <c r="B163" s="116" t="s">
        <v>13</v>
      </c>
      <c r="C163" s="116" t="s">
        <v>147</v>
      </c>
      <c r="D163" s="116" t="s">
        <v>166</v>
      </c>
      <c r="E163" s="116" t="s">
        <v>55</v>
      </c>
      <c r="F163" s="116" t="s">
        <v>16</v>
      </c>
      <c r="G163" s="242">
        <f>G164</f>
        <v>1264212</v>
      </c>
    </row>
    <row r="164" spans="1:7" ht="15" hidden="1">
      <c r="A164" s="115" t="s">
        <v>162</v>
      </c>
      <c r="B164" s="116" t="s">
        <v>13</v>
      </c>
      <c r="C164" s="116" t="s">
        <v>147</v>
      </c>
      <c r="D164" s="116" t="s">
        <v>166</v>
      </c>
      <c r="E164" s="116" t="s">
        <v>55</v>
      </c>
      <c r="F164" s="116" t="s">
        <v>63</v>
      </c>
      <c r="G164" s="248">
        <v>1264212</v>
      </c>
    </row>
    <row r="165" spans="1:7">
      <c r="A165" s="205" t="s">
        <v>167</v>
      </c>
      <c r="B165" s="240" t="s">
        <v>13</v>
      </c>
      <c r="C165" s="240" t="s">
        <v>147</v>
      </c>
      <c r="D165" s="240" t="s">
        <v>168</v>
      </c>
      <c r="E165" s="240" t="s">
        <v>16</v>
      </c>
      <c r="F165" s="240" t="s">
        <v>16</v>
      </c>
      <c r="G165" s="241">
        <f>G166</f>
        <v>84208</v>
      </c>
    </row>
    <row r="166" spans="1:7" ht="29.25">
      <c r="A166" s="233" t="s">
        <v>99</v>
      </c>
      <c r="B166" s="215" t="s">
        <v>13</v>
      </c>
      <c r="C166" s="215" t="s">
        <v>147</v>
      </c>
      <c r="D166" s="215" t="s">
        <v>168</v>
      </c>
      <c r="E166" s="215" t="s">
        <v>47</v>
      </c>
      <c r="F166" s="215" t="s">
        <v>16</v>
      </c>
      <c r="G166" s="239">
        <f>G167</f>
        <v>84208</v>
      </c>
    </row>
    <row r="167" spans="1:7" ht="43.5">
      <c r="A167" s="233" t="s">
        <v>100</v>
      </c>
      <c r="B167" s="215" t="s">
        <v>13</v>
      </c>
      <c r="C167" s="215" t="s">
        <v>147</v>
      </c>
      <c r="D167" s="215" t="s">
        <v>168</v>
      </c>
      <c r="E167" s="215" t="s">
        <v>49</v>
      </c>
      <c r="F167" s="215" t="s">
        <v>16</v>
      </c>
      <c r="G167" s="239">
        <f>G168</f>
        <v>84208</v>
      </c>
    </row>
    <row r="168" spans="1:7" ht="24">
      <c r="A168" s="214" t="s">
        <v>54</v>
      </c>
      <c r="B168" s="215" t="s">
        <v>13</v>
      </c>
      <c r="C168" s="215" t="s">
        <v>147</v>
      </c>
      <c r="D168" s="215" t="s">
        <v>168</v>
      </c>
      <c r="E168" s="215" t="s">
        <v>55</v>
      </c>
      <c r="F168" s="215" t="s">
        <v>16</v>
      </c>
      <c r="G168" s="239">
        <f>G169</f>
        <v>84208</v>
      </c>
    </row>
    <row r="169" spans="1:7" s="2" customFormat="1" ht="15" hidden="1">
      <c r="A169" s="115" t="s">
        <v>62</v>
      </c>
      <c r="B169" s="116" t="s">
        <v>13</v>
      </c>
      <c r="C169" s="116" t="s">
        <v>147</v>
      </c>
      <c r="D169" s="116" t="s">
        <v>168</v>
      </c>
      <c r="E169" s="116" t="s">
        <v>55</v>
      </c>
      <c r="F169" s="116" t="s">
        <v>63</v>
      </c>
      <c r="G169" s="242">
        <v>84208</v>
      </c>
    </row>
    <row r="170" spans="1:7">
      <c r="A170" s="205" t="s">
        <v>169</v>
      </c>
      <c r="B170" s="240" t="s">
        <v>13</v>
      </c>
      <c r="C170" s="240" t="s">
        <v>147</v>
      </c>
      <c r="D170" s="240" t="s">
        <v>170</v>
      </c>
      <c r="E170" s="240" t="s">
        <v>16</v>
      </c>
      <c r="F170" s="240" t="s">
        <v>16</v>
      </c>
      <c r="G170" s="241">
        <f>G173</f>
        <v>450000</v>
      </c>
    </row>
    <row r="171" spans="1:7" ht="29.25">
      <c r="A171" s="233" t="s">
        <v>99</v>
      </c>
      <c r="B171" s="215" t="s">
        <v>13</v>
      </c>
      <c r="C171" s="215" t="s">
        <v>147</v>
      </c>
      <c r="D171" s="215" t="s">
        <v>170</v>
      </c>
      <c r="E171" s="215" t="s">
        <v>47</v>
      </c>
      <c r="F171" s="215" t="s">
        <v>16</v>
      </c>
      <c r="G171" s="239">
        <f>G172</f>
        <v>450000</v>
      </c>
    </row>
    <row r="172" spans="1:7" ht="43.5">
      <c r="A172" s="233" t="s">
        <v>100</v>
      </c>
      <c r="B172" s="215" t="s">
        <v>13</v>
      </c>
      <c r="C172" s="215" t="s">
        <v>147</v>
      </c>
      <c r="D172" s="215" t="s">
        <v>170</v>
      </c>
      <c r="E172" s="215" t="s">
        <v>49</v>
      </c>
      <c r="F172" s="215" t="s">
        <v>16</v>
      </c>
      <c r="G172" s="239">
        <f>G173</f>
        <v>450000</v>
      </c>
    </row>
    <row r="173" spans="1:7" ht="24">
      <c r="A173" s="214" t="s">
        <v>54</v>
      </c>
      <c r="B173" s="215" t="s">
        <v>13</v>
      </c>
      <c r="C173" s="215" t="s">
        <v>147</v>
      </c>
      <c r="D173" s="215" t="s">
        <v>170</v>
      </c>
      <c r="E173" s="215" t="s">
        <v>55</v>
      </c>
      <c r="F173" s="215" t="s">
        <v>16</v>
      </c>
      <c r="G173" s="239">
        <f>G174+G175</f>
        <v>450000</v>
      </c>
    </row>
    <row r="174" spans="1:7" ht="15" hidden="1">
      <c r="A174" s="115" t="s">
        <v>60</v>
      </c>
      <c r="B174" s="116" t="s">
        <v>13</v>
      </c>
      <c r="C174" s="116" t="s">
        <v>147</v>
      </c>
      <c r="D174" s="116" t="s">
        <v>170</v>
      </c>
      <c r="E174" s="116" t="s">
        <v>55</v>
      </c>
      <c r="F174" s="116" t="s">
        <v>61</v>
      </c>
      <c r="G174" s="248">
        <v>400000</v>
      </c>
    </row>
    <row r="175" spans="1:7" ht="15" hidden="1">
      <c r="A175" s="260" t="s">
        <v>171</v>
      </c>
      <c r="B175" s="116" t="s">
        <v>13</v>
      </c>
      <c r="C175" s="116" t="s">
        <v>147</v>
      </c>
      <c r="D175" s="116" t="s">
        <v>170</v>
      </c>
      <c r="E175" s="116" t="s">
        <v>55</v>
      </c>
      <c r="F175" s="116" t="s">
        <v>67</v>
      </c>
      <c r="G175" s="248">
        <v>50000</v>
      </c>
    </row>
    <row r="176" spans="1:7" ht="24">
      <c r="A176" s="208" t="s">
        <v>172</v>
      </c>
      <c r="B176" s="209" t="s">
        <v>13</v>
      </c>
      <c r="C176" s="209" t="s">
        <v>173</v>
      </c>
      <c r="D176" s="209" t="s">
        <v>15</v>
      </c>
      <c r="E176" s="209" t="s">
        <v>16</v>
      </c>
      <c r="F176" s="209" t="s">
        <v>16</v>
      </c>
      <c r="G176" s="261">
        <f>G179</f>
        <v>25000</v>
      </c>
    </row>
    <row r="177" spans="1:7" ht="36">
      <c r="A177" s="214" t="s">
        <v>23</v>
      </c>
      <c r="B177" s="215" t="s">
        <v>13</v>
      </c>
      <c r="C177" s="215" t="s">
        <v>173</v>
      </c>
      <c r="D177" s="215" t="s">
        <v>15</v>
      </c>
      <c r="E177" s="215" t="s">
        <v>16</v>
      </c>
      <c r="F177" s="215" t="s">
        <v>16</v>
      </c>
      <c r="G177" s="262">
        <f>G178</f>
        <v>25000</v>
      </c>
    </row>
    <row r="178" spans="1:7" ht="36">
      <c r="A178" s="214" t="s">
        <v>174</v>
      </c>
      <c r="B178" s="215" t="s">
        <v>13</v>
      </c>
      <c r="C178" s="215" t="s">
        <v>173</v>
      </c>
      <c r="D178" s="215" t="s">
        <v>15</v>
      </c>
      <c r="E178" s="215" t="s">
        <v>16</v>
      </c>
      <c r="F178" s="215" t="s">
        <v>16</v>
      </c>
      <c r="G178" s="262">
        <f>G179</f>
        <v>25000</v>
      </c>
    </row>
    <row r="179" spans="1:7" ht="24">
      <c r="A179" s="205" t="s">
        <v>175</v>
      </c>
      <c r="B179" s="240" t="s">
        <v>13</v>
      </c>
      <c r="C179" s="240" t="s">
        <v>173</v>
      </c>
      <c r="D179" s="240" t="s">
        <v>85</v>
      </c>
      <c r="E179" s="240" t="s">
        <v>16</v>
      </c>
      <c r="F179" s="240" t="s">
        <v>16</v>
      </c>
      <c r="G179" s="263">
        <v>25000</v>
      </c>
    </row>
    <row r="180" spans="1:7" ht="29.25">
      <c r="A180" s="233" t="s">
        <v>99</v>
      </c>
      <c r="B180" s="215" t="s">
        <v>13</v>
      </c>
      <c r="C180" s="215" t="s">
        <v>173</v>
      </c>
      <c r="D180" s="215" t="s">
        <v>85</v>
      </c>
      <c r="E180" s="215" t="s">
        <v>47</v>
      </c>
      <c r="F180" s="215" t="s">
        <v>16</v>
      </c>
      <c r="G180" s="264">
        <f>G181</f>
        <v>25000</v>
      </c>
    </row>
    <row r="181" spans="1:7" ht="43.5">
      <c r="A181" s="233" t="s">
        <v>100</v>
      </c>
      <c r="B181" s="215" t="s">
        <v>13</v>
      </c>
      <c r="C181" s="215" t="s">
        <v>173</v>
      </c>
      <c r="D181" s="215" t="s">
        <v>85</v>
      </c>
      <c r="E181" s="215" t="s">
        <v>49</v>
      </c>
      <c r="F181" s="215" t="s">
        <v>16</v>
      </c>
      <c r="G181" s="264">
        <f>G182</f>
        <v>25000</v>
      </c>
    </row>
    <row r="182" spans="1:7" ht="24">
      <c r="A182" s="214" t="s">
        <v>54</v>
      </c>
      <c r="B182" s="215" t="s">
        <v>13</v>
      </c>
      <c r="C182" s="215" t="s">
        <v>173</v>
      </c>
      <c r="D182" s="215" t="s">
        <v>85</v>
      </c>
      <c r="E182" s="215" t="s">
        <v>55</v>
      </c>
      <c r="F182" s="215" t="s">
        <v>16</v>
      </c>
      <c r="G182" s="264">
        <f>G183</f>
        <v>25000</v>
      </c>
    </row>
    <row r="183" spans="1:7" ht="15" hidden="1">
      <c r="A183" s="115" t="s">
        <v>62</v>
      </c>
      <c r="B183" s="116" t="s">
        <v>13</v>
      </c>
      <c r="C183" s="116" t="s">
        <v>173</v>
      </c>
      <c r="D183" s="116" t="s">
        <v>85</v>
      </c>
      <c r="E183" s="116" t="s">
        <v>55</v>
      </c>
      <c r="F183" s="116" t="s">
        <v>63</v>
      </c>
      <c r="G183" s="265">
        <v>25000</v>
      </c>
    </row>
    <row r="184" spans="1:7">
      <c r="A184" s="208" t="s">
        <v>176</v>
      </c>
      <c r="B184" s="209" t="s">
        <v>13</v>
      </c>
      <c r="C184" s="209" t="s">
        <v>177</v>
      </c>
      <c r="D184" s="209"/>
      <c r="E184" s="209"/>
      <c r="F184" s="209"/>
      <c r="G184" s="210">
        <f>G185</f>
        <v>2900000</v>
      </c>
    </row>
    <row r="185" spans="1:7" ht="24">
      <c r="A185" s="214" t="s">
        <v>178</v>
      </c>
      <c r="B185" s="215" t="s">
        <v>13</v>
      </c>
      <c r="C185" s="215" t="s">
        <v>177</v>
      </c>
      <c r="D185" s="215" t="s">
        <v>15</v>
      </c>
      <c r="E185" s="215" t="s">
        <v>16</v>
      </c>
      <c r="F185" s="215" t="s">
        <v>16</v>
      </c>
      <c r="G185" s="258">
        <f>G186</f>
        <v>2900000</v>
      </c>
    </row>
    <row r="186" spans="1:7" ht="24">
      <c r="A186" s="214" t="s">
        <v>179</v>
      </c>
      <c r="B186" s="215" t="s">
        <v>13</v>
      </c>
      <c r="C186" s="215" t="s">
        <v>177</v>
      </c>
      <c r="D186" s="215" t="s">
        <v>15</v>
      </c>
      <c r="E186" s="215" t="s">
        <v>16</v>
      </c>
      <c r="F186" s="215" t="s">
        <v>16</v>
      </c>
      <c r="G186" s="258">
        <f>G187</f>
        <v>2900000</v>
      </c>
    </row>
    <row r="187" spans="1:7" ht="51.75">
      <c r="A187" s="266" t="s">
        <v>180</v>
      </c>
      <c r="B187" s="267" t="s">
        <v>13</v>
      </c>
      <c r="C187" s="240" t="s">
        <v>177</v>
      </c>
      <c r="D187" s="240" t="s">
        <v>181</v>
      </c>
      <c r="E187" s="240" t="s">
        <v>16</v>
      </c>
      <c r="F187" s="240" t="s">
        <v>16</v>
      </c>
      <c r="G187" s="268">
        <f>G188</f>
        <v>2900000</v>
      </c>
    </row>
    <row r="188" spans="1:7" ht="15">
      <c r="A188" s="269" t="s">
        <v>182</v>
      </c>
      <c r="B188" s="215" t="s">
        <v>13</v>
      </c>
      <c r="C188" s="215" t="s">
        <v>177</v>
      </c>
      <c r="D188" s="215" t="s">
        <v>181</v>
      </c>
      <c r="E188" s="215" t="s">
        <v>183</v>
      </c>
      <c r="F188" s="215" t="s">
        <v>16</v>
      </c>
      <c r="G188" s="258">
        <f>G189</f>
        <v>2900000</v>
      </c>
    </row>
    <row r="189" spans="1:7" ht="24" hidden="1">
      <c r="A189" s="115" t="s">
        <v>184</v>
      </c>
      <c r="B189" s="116" t="s">
        <v>13</v>
      </c>
      <c r="C189" s="116" t="s">
        <v>177</v>
      </c>
      <c r="D189" s="116" t="s">
        <v>181</v>
      </c>
      <c r="E189" s="116" t="s">
        <v>183</v>
      </c>
      <c r="F189" s="116" t="s">
        <v>185</v>
      </c>
      <c r="G189" s="203">
        <v>2900000</v>
      </c>
    </row>
    <row r="190" spans="1:7">
      <c r="A190" s="208" t="s">
        <v>186</v>
      </c>
      <c r="B190" s="209" t="s">
        <v>13</v>
      </c>
      <c r="C190" s="209" t="s">
        <v>187</v>
      </c>
      <c r="D190" s="209"/>
      <c r="E190" s="209"/>
      <c r="F190" s="209"/>
      <c r="G190" s="210">
        <f>G191</f>
        <v>225632</v>
      </c>
    </row>
    <row r="191" spans="1:7" ht="24">
      <c r="A191" s="214" t="s">
        <v>188</v>
      </c>
      <c r="B191" s="215" t="s">
        <v>13</v>
      </c>
      <c r="C191" s="215" t="s">
        <v>187</v>
      </c>
      <c r="D191" s="215" t="s">
        <v>15</v>
      </c>
      <c r="E191" s="215" t="s">
        <v>16</v>
      </c>
      <c r="F191" s="215" t="s">
        <v>16</v>
      </c>
      <c r="G191" s="258">
        <f>G192</f>
        <v>225632</v>
      </c>
    </row>
    <row r="192" spans="1:7" ht="24.75">
      <c r="A192" s="254" t="s">
        <v>189</v>
      </c>
      <c r="B192" s="215" t="s">
        <v>13</v>
      </c>
      <c r="C192" s="215" t="s">
        <v>187</v>
      </c>
      <c r="D192" s="215" t="s">
        <v>15</v>
      </c>
      <c r="E192" s="215" t="s">
        <v>16</v>
      </c>
      <c r="F192" s="215" t="s">
        <v>16</v>
      </c>
      <c r="G192" s="258">
        <f>G193+G196+G199</f>
        <v>225632</v>
      </c>
    </row>
    <row r="193" spans="1:7" ht="24">
      <c r="A193" s="205" t="s">
        <v>190</v>
      </c>
      <c r="B193" s="240" t="s">
        <v>13</v>
      </c>
      <c r="C193" s="240" t="s">
        <v>187</v>
      </c>
      <c r="D193" s="240" t="s">
        <v>191</v>
      </c>
      <c r="E193" s="240" t="s">
        <v>16</v>
      </c>
      <c r="F193" s="240" t="s">
        <v>16</v>
      </c>
      <c r="G193" s="268">
        <f>G194</f>
        <v>28000</v>
      </c>
    </row>
    <row r="194" spans="1:7" ht="15">
      <c r="A194" s="214" t="s">
        <v>192</v>
      </c>
      <c r="B194" s="215" t="s">
        <v>13</v>
      </c>
      <c r="C194" s="215" t="s">
        <v>187</v>
      </c>
      <c r="D194" s="215" t="s">
        <v>191</v>
      </c>
      <c r="E194" s="215" t="s">
        <v>193</v>
      </c>
      <c r="F194" s="215" t="s">
        <v>16</v>
      </c>
      <c r="G194" s="258">
        <f>G195</f>
        <v>28000</v>
      </c>
    </row>
    <row r="195" spans="1:7" ht="15" hidden="1">
      <c r="A195" s="115" t="s">
        <v>194</v>
      </c>
      <c r="B195" s="116" t="s">
        <v>13</v>
      </c>
      <c r="C195" s="116" t="s">
        <v>187</v>
      </c>
      <c r="D195" s="116" t="s">
        <v>191</v>
      </c>
      <c r="E195" s="116" t="s">
        <v>193</v>
      </c>
      <c r="F195" s="116" t="s">
        <v>195</v>
      </c>
      <c r="G195" s="203">
        <v>28000</v>
      </c>
    </row>
    <row r="196" spans="1:7">
      <c r="A196" s="205" t="s">
        <v>196</v>
      </c>
      <c r="B196" s="240" t="s">
        <v>13</v>
      </c>
      <c r="C196" s="240" t="s">
        <v>187</v>
      </c>
      <c r="D196" s="240" t="s">
        <v>197</v>
      </c>
      <c r="E196" s="240" t="s">
        <v>16</v>
      </c>
      <c r="F196" s="240" t="s">
        <v>16</v>
      </c>
      <c r="G196" s="268">
        <f>G197</f>
        <v>97632</v>
      </c>
    </row>
    <row r="197" spans="1:7" ht="24">
      <c r="A197" s="214" t="s">
        <v>198</v>
      </c>
      <c r="B197" s="215" t="s">
        <v>13</v>
      </c>
      <c r="C197" s="215" t="s">
        <v>187</v>
      </c>
      <c r="D197" s="215" t="s">
        <v>197</v>
      </c>
      <c r="E197" s="215" t="s">
        <v>199</v>
      </c>
      <c r="F197" s="215" t="s">
        <v>16</v>
      </c>
      <c r="G197" s="258">
        <f>G198</f>
        <v>97632</v>
      </c>
    </row>
    <row r="198" spans="1:7" ht="24" hidden="1">
      <c r="A198" s="115" t="s">
        <v>200</v>
      </c>
      <c r="B198" s="116" t="s">
        <v>13</v>
      </c>
      <c r="C198" s="116" t="s">
        <v>187</v>
      </c>
      <c r="D198" s="116" t="s">
        <v>197</v>
      </c>
      <c r="E198" s="116" t="s">
        <v>199</v>
      </c>
      <c r="F198" s="116" t="s">
        <v>201</v>
      </c>
      <c r="G198" s="203">
        <v>97632</v>
      </c>
    </row>
    <row r="199" spans="1:7" ht="24">
      <c r="A199" s="205" t="s">
        <v>202</v>
      </c>
      <c r="B199" s="240" t="s">
        <v>13</v>
      </c>
      <c r="C199" s="240" t="s">
        <v>187</v>
      </c>
      <c r="D199" s="240" t="s">
        <v>203</v>
      </c>
      <c r="E199" s="240" t="s">
        <v>16</v>
      </c>
      <c r="F199" s="240" t="s">
        <v>16</v>
      </c>
      <c r="G199" s="268">
        <f>G200</f>
        <v>100000</v>
      </c>
    </row>
    <row r="200" spans="1:7" ht="15">
      <c r="A200" s="214" t="s">
        <v>182</v>
      </c>
      <c r="B200" s="215" t="s">
        <v>13</v>
      </c>
      <c r="C200" s="215" t="s">
        <v>187</v>
      </c>
      <c r="D200" s="215" t="s">
        <v>203</v>
      </c>
      <c r="E200" s="215" t="s">
        <v>183</v>
      </c>
      <c r="F200" s="215" t="s">
        <v>16</v>
      </c>
      <c r="G200" s="258">
        <f>G201</f>
        <v>100000</v>
      </c>
    </row>
    <row r="201" spans="1:7" ht="24" hidden="1">
      <c r="A201" s="115" t="s">
        <v>184</v>
      </c>
      <c r="B201" s="116" t="s">
        <v>13</v>
      </c>
      <c r="C201" s="116" t="s">
        <v>187</v>
      </c>
      <c r="D201" s="116" t="s">
        <v>203</v>
      </c>
      <c r="E201" s="116" t="s">
        <v>183</v>
      </c>
      <c r="F201" s="116" t="s">
        <v>185</v>
      </c>
      <c r="G201" s="203">
        <v>100000</v>
      </c>
    </row>
    <row r="202" spans="1:7">
      <c r="A202" s="208" t="s">
        <v>204</v>
      </c>
      <c r="B202" s="209" t="s">
        <v>13</v>
      </c>
      <c r="C202" s="209" t="s">
        <v>205</v>
      </c>
      <c r="D202" s="209"/>
      <c r="E202" s="209"/>
      <c r="F202" s="209"/>
      <c r="G202" s="210">
        <f>G203</f>
        <v>5000</v>
      </c>
    </row>
    <row r="203" spans="1:7" ht="24">
      <c r="A203" s="214" t="s">
        <v>206</v>
      </c>
      <c r="B203" s="215" t="s">
        <v>13</v>
      </c>
      <c r="C203" s="215" t="s">
        <v>205</v>
      </c>
      <c r="D203" s="215" t="s">
        <v>15</v>
      </c>
      <c r="E203" s="215" t="s">
        <v>16</v>
      </c>
      <c r="F203" s="215" t="s">
        <v>16</v>
      </c>
      <c r="G203" s="258">
        <v>5000</v>
      </c>
    </row>
    <row r="204" spans="1:7" ht="60">
      <c r="A204" s="214" t="s">
        <v>207</v>
      </c>
      <c r="B204" s="215" t="s">
        <v>13</v>
      </c>
      <c r="C204" s="215" t="s">
        <v>205</v>
      </c>
      <c r="D204" s="215" t="s">
        <v>15</v>
      </c>
      <c r="E204" s="215" t="s">
        <v>16</v>
      </c>
      <c r="F204" s="215" t="s">
        <v>16</v>
      </c>
      <c r="G204" s="258">
        <v>5000</v>
      </c>
    </row>
    <row r="205" spans="1:7" ht="24">
      <c r="A205" s="205" t="s">
        <v>208</v>
      </c>
      <c r="B205" s="240" t="s">
        <v>13</v>
      </c>
      <c r="C205" s="240" t="s">
        <v>205</v>
      </c>
      <c r="D205" s="240" t="s">
        <v>209</v>
      </c>
      <c r="E205" s="240" t="s">
        <v>16</v>
      </c>
      <c r="F205" s="240" t="s">
        <v>16</v>
      </c>
      <c r="G205" s="268">
        <v>5000</v>
      </c>
    </row>
    <row r="206" spans="1:7" ht="15">
      <c r="A206" s="214" t="s">
        <v>182</v>
      </c>
      <c r="B206" s="215" t="s">
        <v>13</v>
      </c>
      <c r="C206" s="215" t="s">
        <v>205</v>
      </c>
      <c r="D206" s="215" t="s">
        <v>209</v>
      </c>
      <c r="E206" s="215" t="s">
        <v>183</v>
      </c>
      <c r="F206" s="215" t="s">
        <v>16</v>
      </c>
      <c r="G206" s="258">
        <v>5000</v>
      </c>
    </row>
    <row r="207" spans="1:7" ht="24" hidden="1">
      <c r="A207" s="115" t="s">
        <v>184</v>
      </c>
      <c r="B207" s="116" t="s">
        <v>13</v>
      </c>
      <c r="C207" s="116" t="s">
        <v>205</v>
      </c>
      <c r="D207" s="116" t="s">
        <v>209</v>
      </c>
      <c r="E207" s="116" t="s">
        <v>183</v>
      </c>
      <c r="F207" s="116" t="s">
        <v>185</v>
      </c>
      <c r="G207" s="203">
        <v>5000</v>
      </c>
    </row>
    <row r="208" spans="1:7" ht="36">
      <c r="A208" s="208" t="s">
        <v>210</v>
      </c>
      <c r="B208" s="209" t="s">
        <v>13</v>
      </c>
      <c r="C208" s="209" t="s">
        <v>211</v>
      </c>
      <c r="D208" s="209"/>
      <c r="E208" s="209"/>
      <c r="F208" s="209"/>
      <c r="G208" s="210">
        <f>G209</f>
        <v>2300000</v>
      </c>
    </row>
    <row r="209" spans="1:7" ht="36">
      <c r="A209" s="214" t="s">
        <v>23</v>
      </c>
      <c r="B209" s="215" t="s">
        <v>13</v>
      </c>
      <c r="C209" s="215" t="s">
        <v>211</v>
      </c>
      <c r="D209" s="215" t="s">
        <v>15</v>
      </c>
      <c r="E209" s="215" t="s">
        <v>16</v>
      </c>
      <c r="F209" s="215" t="s">
        <v>16</v>
      </c>
      <c r="G209" s="258">
        <f>G210</f>
        <v>2300000</v>
      </c>
    </row>
    <row r="210" spans="1:7" ht="36">
      <c r="A210" s="214" t="s">
        <v>212</v>
      </c>
      <c r="B210" s="215" t="s">
        <v>13</v>
      </c>
      <c r="C210" s="215" t="s">
        <v>211</v>
      </c>
      <c r="D210" s="215" t="s">
        <v>15</v>
      </c>
      <c r="E210" s="215" t="s">
        <v>16</v>
      </c>
      <c r="F210" s="215" t="s">
        <v>16</v>
      </c>
      <c r="G210" s="258">
        <f>G211</f>
        <v>2300000</v>
      </c>
    </row>
    <row r="211" spans="1:7" ht="36">
      <c r="A211" s="205" t="s">
        <v>213</v>
      </c>
      <c r="B211" s="240" t="s">
        <v>13</v>
      </c>
      <c r="C211" s="240" t="s">
        <v>211</v>
      </c>
      <c r="D211" s="240" t="s">
        <v>214</v>
      </c>
      <c r="E211" s="240" t="s">
        <v>16</v>
      </c>
      <c r="F211" s="240" t="s">
        <v>16</v>
      </c>
      <c r="G211" s="268">
        <f>G212</f>
        <v>2300000</v>
      </c>
    </row>
    <row r="212" spans="1:7" ht="15">
      <c r="A212" s="214" t="s">
        <v>182</v>
      </c>
      <c r="B212" s="215" t="s">
        <v>13</v>
      </c>
      <c r="C212" s="215" t="s">
        <v>211</v>
      </c>
      <c r="D212" s="215" t="s">
        <v>214</v>
      </c>
      <c r="E212" s="215" t="s">
        <v>183</v>
      </c>
      <c r="F212" s="215" t="s">
        <v>16</v>
      </c>
      <c r="G212" s="258">
        <f>G213</f>
        <v>2300000</v>
      </c>
    </row>
    <row r="213" spans="1:7" ht="24" hidden="1">
      <c r="A213" s="115" t="s">
        <v>184</v>
      </c>
      <c r="B213" s="116" t="s">
        <v>13</v>
      </c>
      <c r="C213" s="116" t="s">
        <v>211</v>
      </c>
      <c r="D213" s="116" t="s">
        <v>214</v>
      </c>
      <c r="E213" s="116" t="s">
        <v>183</v>
      </c>
      <c r="F213" s="116" t="s">
        <v>185</v>
      </c>
      <c r="G213" s="203">
        <v>2300000</v>
      </c>
    </row>
    <row r="214" spans="1:7">
      <c r="A214" s="271"/>
      <c r="B214" s="271"/>
      <c r="C214" s="271"/>
      <c r="D214" s="271"/>
      <c r="E214" s="271"/>
      <c r="F214" s="271"/>
      <c r="G214" s="272"/>
    </row>
  </sheetData>
  <mergeCells count="12">
    <mergeCell ref="F6:F7"/>
    <mergeCell ref="G6:G7"/>
    <mergeCell ref="A6:A7"/>
    <mergeCell ref="B6:B7"/>
    <mergeCell ref="C6:C7"/>
    <mergeCell ref="D6:D7"/>
    <mergeCell ref="E6:E7"/>
    <mergeCell ref="D1:G1"/>
    <mergeCell ref="D2:G2"/>
    <mergeCell ref="D3:G3"/>
    <mergeCell ref="D4:G4"/>
    <mergeCell ref="A5:G5"/>
  </mergeCells>
  <pageMargins left="0.78740157480314998" right="0.28999999999999998" top="0.25" bottom="0.28999999999999998" header="0.118110236220472" footer="0.118110236220472"/>
  <pageSetup paperSize="9" scale="92" fitToHeight="8" orientation="portrait" horizontalDpi="180" verticalDpi="18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8"/>
  <sheetViews>
    <sheetView workbookViewId="0">
      <selection activeCell="A5" sqref="A5:G5"/>
    </sheetView>
  </sheetViews>
  <sheetFormatPr defaultColWidth="8.85546875" defaultRowHeight="15.75"/>
  <cols>
    <col min="1" max="1" width="51.42578125" style="4" customWidth="1"/>
    <col min="2" max="2" width="5" style="4" customWidth="1"/>
    <col min="3" max="3" width="5.42578125" style="4" customWidth="1"/>
    <col min="4" max="4" width="11.5703125" style="4" customWidth="1"/>
    <col min="5" max="5" width="5.28515625" style="4" customWidth="1"/>
    <col min="6" max="6" width="4.7109375" style="4" hidden="1" customWidth="1"/>
    <col min="7" max="7" width="14.7109375" style="5" customWidth="1"/>
    <col min="8" max="8" width="14.85546875" style="5" customWidth="1"/>
    <col min="9" max="9" width="18.140625" customWidth="1"/>
    <col min="11" max="11" width="12.42578125" customWidth="1"/>
  </cols>
  <sheetData>
    <row r="1" spans="1:11" s="1" customFormat="1" ht="12.75">
      <c r="A1" s="120"/>
      <c r="B1" s="120"/>
      <c r="C1" s="120"/>
      <c r="D1" s="376" t="s">
        <v>222</v>
      </c>
      <c r="E1" s="376"/>
      <c r="F1" s="376"/>
      <c r="G1" s="376"/>
      <c r="H1" s="376"/>
    </row>
    <row r="2" spans="1:11" s="1" customFormat="1" ht="12.75">
      <c r="A2" s="120"/>
      <c r="B2" s="120"/>
      <c r="C2" s="120"/>
      <c r="D2" s="377" t="s">
        <v>1</v>
      </c>
      <c r="E2" s="377"/>
      <c r="F2" s="377"/>
      <c r="G2" s="377"/>
      <c r="H2" s="377"/>
    </row>
    <row r="3" spans="1:11" s="1" customFormat="1" ht="12.75">
      <c r="A3" s="120"/>
      <c r="B3" s="120"/>
      <c r="C3" s="120"/>
      <c r="D3" s="376" t="s">
        <v>2</v>
      </c>
      <c r="E3" s="376"/>
      <c r="F3" s="376"/>
      <c r="G3" s="376"/>
      <c r="H3" s="376"/>
    </row>
    <row r="4" spans="1:11" s="1" customFormat="1" ht="12.75">
      <c r="A4" s="120"/>
      <c r="B4" s="120"/>
      <c r="C4" s="120"/>
      <c r="D4" s="376" t="s">
        <v>3</v>
      </c>
      <c r="E4" s="376"/>
      <c r="F4" s="376"/>
      <c r="G4" s="376"/>
      <c r="H4" s="376"/>
    </row>
    <row r="5" spans="1:11" ht="49.9" customHeight="1">
      <c r="A5" s="378" t="s">
        <v>223</v>
      </c>
      <c r="B5" s="378"/>
      <c r="C5" s="378"/>
      <c r="D5" s="378"/>
      <c r="E5" s="378"/>
      <c r="F5" s="378"/>
      <c r="G5" s="378"/>
      <c r="H5" s="204"/>
    </row>
    <row r="6" spans="1:11" ht="15">
      <c r="A6" s="381" t="s">
        <v>5</v>
      </c>
      <c r="B6" s="379" t="s">
        <v>6</v>
      </c>
      <c r="C6" s="379" t="s">
        <v>7</v>
      </c>
      <c r="D6" s="379" t="s">
        <v>8</v>
      </c>
      <c r="E6" s="383" t="s">
        <v>9</v>
      </c>
      <c r="F6" s="379" t="s">
        <v>10</v>
      </c>
      <c r="G6" s="379" t="s">
        <v>217</v>
      </c>
      <c r="H6" s="379" t="s">
        <v>218</v>
      </c>
    </row>
    <row r="7" spans="1:11" ht="15">
      <c r="A7" s="382"/>
      <c r="B7" s="380"/>
      <c r="C7" s="380"/>
      <c r="D7" s="380"/>
      <c r="E7" s="384"/>
      <c r="F7" s="380"/>
      <c r="G7" s="379"/>
      <c r="H7" s="379"/>
    </row>
    <row r="8" spans="1:11" ht="24">
      <c r="A8" s="205" t="s">
        <v>12</v>
      </c>
      <c r="B8" s="206" t="s">
        <v>13</v>
      </c>
      <c r="C8" s="206" t="s">
        <v>14</v>
      </c>
      <c r="D8" s="206" t="s">
        <v>15</v>
      </c>
      <c r="E8" s="206" t="s">
        <v>16</v>
      </c>
      <c r="F8" s="206" t="s">
        <v>16</v>
      </c>
      <c r="G8" s="207">
        <f>G9+G68+G78+G92+G102+G160+G168+G174+G186+G192</f>
        <v>13580773</v>
      </c>
      <c r="H8" s="207">
        <f>H9+H68+H78+H92+H102+H160+H168+H174+H186+H192</f>
        <v>13583036</v>
      </c>
      <c r="K8" s="42"/>
    </row>
    <row r="9" spans="1:11">
      <c r="A9" s="208" t="s">
        <v>17</v>
      </c>
      <c r="B9" s="209" t="s">
        <v>13</v>
      </c>
      <c r="C9" s="209" t="s">
        <v>18</v>
      </c>
      <c r="D9" s="209"/>
      <c r="E9" s="209"/>
      <c r="F9" s="209"/>
      <c r="G9" s="210">
        <f>G10+G16+G51+G57</f>
        <v>4687071</v>
      </c>
      <c r="H9" s="210">
        <f>H10+H16+H51+H57</f>
        <v>4687071</v>
      </c>
    </row>
    <row r="10" spans="1:11" ht="36">
      <c r="A10" s="211" t="s">
        <v>19</v>
      </c>
      <c r="B10" s="212" t="s">
        <v>13</v>
      </c>
      <c r="C10" s="212" t="s">
        <v>20</v>
      </c>
      <c r="D10" s="212" t="s">
        <v>15</v>
      </c>
      <c r="E10" s="212" t="s">
        <v>16</v>
      </c>
      <c r="F10" s="212" t="s">
        <v>16</v>
      </c>
      <c r="G10" s="213">
        <f t="shared" ref="G10:H14" si="0">G11</f>
        <v>72000</v>
      </c>
      <c r="H10" s="213">
        <f t="shared" si="0"/>
        <v>72000</v>
      </c>
    </row>
    <row r="11" spans="1:11" ht="24">
      <c r="A11" s="214" t="s">
        <v>21</v>
      </c>
      <c r="B11" s="215" t="s">
        <v>13</v>
      </c>
      <c r="C11" s="215" t="s">
        <v>20</v>
      </c>
      <c r="D11" s="215" t="s">
        <v>22</v>
      </c>
      <c r="E11" s="215" t="s">
        <v>16</v>
      </c>
      <c r="F11" s="215" t="s">
        <v>16</v>
      </c>
      <c r="G11" s="259">
        <f t="shared" si="0"/>
        <v>72000</v>
      </c>
      <c r="H11" s="259">
        <f t="shared" si="0"/>
        <v>72000</v>
      </c>
    </row>
    <row r="12" spans="1:11" ht="36">
      <c r="A12" s="214" t="s">
        <v>23</v>
      </c>
      <c r="B12" s="215" t="s">
        <v>13</v>
      </c>
      <c r="C12" s="215" t="s">
        <v>20</v>
      </c>
      <c r="D12" s="215" t="s">
        <v>22</v>
      </c>
      <c r="E12" s="215" t="s">
        <v>16</v>
      </c>
      <c r="F12" s="215" t="s">
        <v>16</v>
      </c>
      <c r="G12" s="259">
        <f t="shared" si="0"/>
        <v>72000</v>
      </c>
      <c r="H12" s="259">
        <f t="shared" si="0"/>
        <v>72000</v>
      </c>
    </row>
    <row r="13" spans="1:11" ht="48">
      <c r="A13" s="214" t="s">
        <v>24</v>
      </c>
      <c r="B13" s="215" t="s">
        <v>13</v>
      </c>
      <c r="C13" s="215" t="s">
        <v>20</v>
      </c>
      <c r="D13" s="215" t="s">
        <v>22</v>
      </c>
      <c r="E13" s="215" t="s">
        <v>16</v>
      </c>
      <c r="F13" s="215" t="s">
        <v>16</v>
      </c>
      <c r="G13" s="259">
        <f t="shared" si="0"/>
        <v>72000</v>
      </c>
      <c r="H13" s="259">
        <f t="shared" si="0"/>
        <v>72000</v>
      </c>
    </row>
    <row r="14" spans="1:11" ht="36">
      <c r="A14" s="214" t="s">
        <v>25</v>
      </c>
      <c r="B14" s="215" t="s">
        <v>13</v>
      </c>
      <c r="C14" s="215" t="s">
        <v>20</v>
      </c>
      <c r="D14" s="215" t="s">
        <v>22</v>
      </c>
      <c r="E14" s="215" t="s">
        <v>26</v>
      </c>
      <c r="F14" s="215" t="s">
        <v>16</v>
      </c>
      <c r="G14" s="259">
        <f t="shared" si="0"/>
        <v>72000</v>
      </c>
      <c r="H14" s="259">
        <f t="shared" si="0"/>
        <v>72000</v>
      </c>
    </row>
    <row r="15" spans="1:11" ht="15" hidden="1">
      <c r="A15" s="115" t="s">
        <v>27</v>
      </c>
      <c r="B15" s="116" t="s">
        <v>13</v>
      </c>
      <c r="C15" s="116" t="s">
        <v>20</v>
      </c>
      <c r="D15" s="116" t="s">
        <v>22</v>
      </c>
      <c r="E15" s="116" t="s">
        <v>26</v>
      </c>
      <c r="F15" s="116" t="s">
        <v>28</v>
      </c>
      <c r="G15" s="248">
        <v>72000</v>
      </c>
      <c r="H15" s="248">
        <v>72000</v>
      </c>
    </row>
    <row r="16" spans="1:11" ht="48">
      <c r="A16" s="211" t="s">
        <v>29</v>
      </c>
      <c r="B16" s="212" t="s">
        <v>13</v>
      </c>
      <c r="C16" s="212" t="s">
        <v>30</v>
      </c>
      <c r="D16" s="212" t="s">
        <v>15</v>
      </c>
      <c r="E16" s="212" t="s">
        <v>16</v>
      </c>
      <c r="F16" s="212" t="s">
        <v>16</v>
      </c>
      <c r="G16" s="218">
        <f>G17</f>
        <v>3665071</v>
      </c>
      <c r="H16" s="218">
        <f>H17</f>
        <v>3665071</v>
      </c>
    </row>
    <row r="17" spans="1:8" ht="36">
      <c r="A17" s="214" t="s">
        <v>23</v>
      </c>
      <c r="B17" s="219" t="s">
        <v>13</v>
      </c>
      <c r="C17" s="219" t="s">
        <v>30</v>
      </c>
      <c r="D17" s="219" t="s">
        <v>15</v>
      </c>
      <c r="E17" s="219" t="s">
        <v>16</v>
      </c>
      <c r="F17" s="219" t="s">
        <v>16</v>
      </c>
      <c r="G17" s="220">
        <f>G18</f>
        <v>3665071</v>
      </c>
      <c r="H17" s="220">
        <f>H18</f>
        <v>3665071</v>
      </c>
    </row>
    <row r="18" spans="1:8" ht="36">
      <c r="A18" s="214" t="s">
        <v>31</v>
      </c>
      <c r="B18" s="219" t="s">
        <v>13</v>
      </c>
      <c r="C18" s="219" t="s">
        <v>30</v>
      </c>
      <c r="D18" s="219" t="s">
        <v>15</v>
      </c>
      <c r="E18" s="219" t="s">
        <v>16</v>
      </c>
      <c r="F18" s="219" t="s">
        <v>16</v>
      </c>
      <c r="G18" s="220">
        <f>G19+G44</f>
        <v>3665071</v>
      </c>
      <c r="H18" s="220">
        <f>H19+H44</f>
        <v>3665071</v>
      </c>
    </row>
    <row r="19" spans="1:8" ht="15">
      <c r="A19" s="221" t="s">
        <v>32</v>
      </c>
      <c r="B19" s="219" t="s">
        <v>13</v>
      </c>
      <c r="C19" s="219" t="s">
        <v>30</v>
      </c>
      <c r="D19" s="219" t="s">
        <v>33</v>
      </c>
      <c r="E19" s="219" t="s">
        <v>16</v>
      </c>
      <c r="F19" s="219" t="s">
        <v>16</v>
      </c>
      <c r="G19" s="222">
        <f>G20+G26+G38</f>
        <v>3155161.25</v>
      </c>
      <c r="H19" s="222">
        <f>H20+H26+H38</f>
        <v>3155161.25</v>
      </c>
    </row>
    <row r="20" spans="1:8" ht="60">
      <c r="A20" s="221" t="s">
        <v>34</v>
      </c>
      <c r="B20" s="223" t="s">
        <v>13</v>
      </c>
      <c r="C20" s="223" t="s">
        <v>30</v>
      </c>
      <c r="D20" s="223" t="s">
        <v>33</v>
      </c>
      <c r="E20" s="223" t="s">
        <v>35</v>
      </c>
      <c r="F20" s="224">
        <v>0</v>
      </c>
      <c r="G20" s="225">
        <f>G21</f>
        <v>2126161.12</v>
      </c>
      <c r="H20" s="225">
        <f>H21</f>
        <v>2126161.12</v>
      </c>
    </row>
    <row r="21" spans="1:8" ht="24">
      <c r="A21" s="214" t="s">
        <v>36</v>
      </c>
      <c r="B21" s="219" t="s">
        <v>13</v>
      </c>
      <c r="C21" s="219" t="s">
        <v>30</v>
      </c>
      <c r="D21" s="219" t="s">
        <v>33</v>
      </c>
      <c r="E21" s="219" t="s">
        <v>37</v>
      </c>
      <c r="F21" s="220">
        <v>0</v>
      </c>
      <c r="G21" s="226">
        <f>G22+G25</f>
        <v>2126161.12</v>
      </c>
      <c r="H21" s="226">
        <f>H22+H25</f>
        <v>2126161.12</v>
      </c>
    </row>
    <row r="22" spans="1:8" ht="24">
      <c r="A22" s="214" t="s">
        <v>38</v>
      </c>
      <c r="B22" s="219" t="s">
        <v>13</v>
      </c>
      <c r="C22" s="219" t="s">
        <v>30</v>
      </c>
      <c r="D22" s="219" t="s">
        <v>33</v>
      </c>
      <c r="E22" s="219" t="s">
        <v>39</v>
      </c>
      <c r="F22" s="219" t="s">
        <v>16</v>
      </c>
      <c r="G22" s="226">
        <f>G23</f>
        <v>1632996.25</v>
      </c>
      <c r="H22" s="226">
        <f>H23</f>
        <v>1632996.25</v>
      </c>
    </row>
    <row r="23" spans="1:8" ht="15" hidden="1">
      <c r="A23" s="115" t="s">
        <v>40</v>
      </c>
      <c r="B23" s="227" t="s">
        <v>13</v>
      </c>
      <c r="C23" s="227" t="s">
        <v>30</v>
      </c>
      <c r="D23" s="227" t="s">
        <v>33</v>
      </c>
      <c r="E23" s="227" t="s">
        <v>39</v>
      </c>
      <c r="F23" s="227" t="s">
        <v>41</v>
      </c>
      <c r="G23" s="228">
        <v>1632996.25</v>
      </c>
      <c r="H23" s="228">
        <v>1632996.25</v>
      </c>
    </row>
    <row r="24" spans="1:8" ht="36">
      <c r="A24" s="214" t="s">
        <v>42</v>
      </c>
      <c r="B24" s="219" t="s">
        <v>13</v>
      </c>
      <c r="C24" s="219" t="s">
        <v>30</v>
      </c>
      <c r="D24" s="219" t="s">
        <v>33</v>
      </c>
      <c r="E24" s="219" t="s">
        <v>43</v>
      </c>
      <c r="F24" s="219" t="s">
        <v>16</v>
      </c>
      <c r="G24" s="226">
        <f>G25</f>
        <v>493164.87</v>
      </c>
      <c r="H24" s="226">
        <f>H25</f>
        <v>493164.87</v>
      </c>
    </row>
    <row r="25" spans="1:8" ht="15" hidden="1">
      <c r="A25" s="115" t="s">
        <v>44</v>
      </c>
      <c r="B25" s="227" t="s">
        <v>13</v>
      </c>
      <c r="C25" s="227" t="s">
        <v>30</v>
      </c>
      <c r="D25" s="227" t="s">
        <v>33</v>
      </c>
      <c r="E25" s="227" t="s">
        <v>43</v>
      </c>
      <c r="F25" s="227" t="s">
        <v>45</v>
      </c>
      <c r="G25" s="228">
        <v>493164.87</v>
      </c>
      <c r="H25" s="228">
        <v>493164.87</v>
      </c>
    </row>
    <row r="26" spans="1:8" ht="60">
      <c r="A26" s="221" t="s">
        <v>46</v>
      </c>
      <c r="B26" s="223" t="s">
        <v>13</v>
      </c>
      <c r="C26" s="223" t="s">
        <v>30</v>
      </c>
      <c r="D26" s="223" t="s">
        <v>33</v>
      </c>
      <c r="E26" s="223" t="s">
        <v>47</v>
      </c>
      <c r="F26" s="223" t="s">
        <v>16</v>
      </c>
      <c r="G26" s="229">
        <f>G27</f>
        <v>1019000</v>
      </c>
      <c r="H26" s="229">
        <f>H27</f>
        <v>1019000</v>
      </c>
    </row>
    <row r="27" spans="1:8" ht="36">
      <c r="A27" s="214" t="s">
        <v>48</v>
      </c>
      <c r="B27" s="219" t="s">
        <v>13</v>
      </c>
      <c r="C27" s="219" t="s">
        <v>30</v>
      </c>
      <c r="D27" s="219" t="s">
        <v>33</v>
      </c>
      <c r="E27" s="219" t="s">
        <v>49</v>
      </c>
      <c r="F27" s="219" t="s">
        <v>16</v>
      </c>
      <c r="G27" s="230">
        <f>G28+G30</f>
        <v>1019000</v>
      </c>
      <c r="H27" s="230">
        <f>H28+H30</f>
        <v>1019000</v>
      </c>
    </row>
    <row r="28" spans="1:8" ht="24">
      <c r="A28" s="214" t="s">
        <v>50</v>
      </c>
      <c r="B28" s="219" t="s">
        <v>13</v>
      </c>
      <c r="C28" s="219" t="s">
        <v>30</v>
      </c>
      <c r="D28" s="219" t="s">
        <v>33</v>
      </c>
      <c r="E28" s="219" t="s">
        <v>51</v>
      </c>
      <c r="F28" s="219" t="s">
        <v>16</v>
      </c>
      <c r="G28" s="231">
        <f>G29</f>
        <v>34000</v>
      </c>
      <c r="H28" s="231">
        <f>H29</f>
        <v>34000</v>
      </c>
    </row>
    <row r="29" spans="1:8" ht="15" hidden="1">
      <c r="A29" s="115" t="s">
        <v>52</v>
      </c>
      <c r="B29" s="227" t="s">
        <v>13</v>
      </c>
      <c r="C29" s="227" t="s">
        <v>30</v>
      </c>
      <c r="D29" s="227" t="s">
        <v>33</v>
      </c>
      <c r="E29" s="227" t="s">
        <v>51</v>
      </c>
      <c r="F29" s="227" t="s">
        <v>53</v>
      </c>
      <c r="G29" s="228">
        <v>34000</v>
      </c>
      <c r="H29" s="228">
        <v>34000</v>
      </c>
    </row>
    <row r="30" spans="1:8" ht="24">
      <c r="A30" s="214" t="s">
        <v>54</v>
      </c>
      <c r="B30" s="219" t="s">
        <v>13</v>
      </c>
      <c r="C30" s="219" t="s">
        <v>30</v>
      </c>
      <c r="D30" s="219" t="s">
        <v>33</v>
      </c>
      <c r="E30" s="219" t="s">
        <v>55</v>
      </c>
      <c r="F30" s="219" t="s">
        <v>16</v>
      </c>
      <c r="G30" s="226">
        <f>G31+G32+G33+G34+G35+G36+G37</f>
        <v>985000</v>
      </c>
      <c r="H30" s="226">
        <f>H31+H32+H33+H34+H35+H36+H37</f>
        <v>985000</v>
      </c>
    </row>
    <row r="31" spans="1:8" ht="15" hidden="1">
      <c r="A31" s="115" t="s">
        <v>52</v>
      </c>
      <c r="B31" s="227" t="s">
        <v>13</v>
      </c>
      <c r="C31" s="227" t="s">
        <v>30</v>
      </c>
      <c r="D31" s="227" t="s">
        <v>33</v>
      </c>
      <c r="E31" s="227" t="s">
        <v>55</v>
      </c>
      <c r="F31" s="227" t="s">
        <v>53</v>
      </c>
      <c r="G31" s="228">
        <v>60000</v>
      </c>
      <c r="H31" s="228">
        <v>60000</v>
      </c>
    </row>
    <row r="32" spans="1:8" ht="15" hidden="1">
      <c r="A32" s="115" t="s">
        <v>56</v>
      </c>
      <c r="B32" s="227" t="s">
        <v>13</v>
      </c>
      <c r="C32" s="227" t="s">
        <v>30</v>
      </c>
      <c r="D32" s="227" t="s">
        <v>33</v>
      </c>
      <c r="E32" s="227" t="s">
        <v>55</v>
      </c>
      <c r="F32" s="227" t="s">
        <v>57</v>
      </c>
      <c r="G32" s="228">
        <v>25000</v>
      </c>
      <c r="H32" s="228">
        <v>25000</v>
      </c>
    </row>
    <row r="33" spans="1:8" ht="15" hidden="1">
      <c r="A33" s="115" t="s">
        <v>58</v>
      </c>
      <c r="B33" s="227" t="s">
        <v>13</v>
      </c>
      <c r="C33" s="227" t="s">
        <v>30</v>
      </c>
      <c r="D33" s="227" t="s">
        <v>33</v>
      </c>
      <c r="E33" s="227" t="s">
        <v>55</v>
      </c>
      <c r="F33" s="227" t="s">
        <v>59</v>
      </c>
      <c r="G33" s="228">
        <v>300000</v>
      </c>
      <c r="H33" s="228">
        <v>300000</v>
      </c>
    </row>
    <row r="34" spans="1:8" ht="15" hidden="1">
      <c r="A34" s="115" t="s">
        <v>60</v>
      </c>
      <c r="B34" s="227" t="s">
        <v>13</v>
      </c>
      <c r="C34" s="227" t="s">
        <v>30</v>
      </c>
      <c r="D34" s="227" t="s">
        <v>33</v>
      </c>
      <c r="E34" s="227" t="s">
        <v>55</v>
      </c>
      <c r="F34" s="227" t="s">
        <v>61</v>
      </c>
      <c r="G34" s="228">
        <v>200000</v>
      </c>
      <c r="H34" s="228">
        <v>200000</v>
      </c>
    </row>
    <row r="35" spans="1:8" ht="15" hidden="1">
      <c r="A35" s="115" t="s">
        <v>62</v>
      </c>
      <c r="B35" s="227" t="s">
        <v>13</v>
      </c>
      <c r="C35" s="227" t="s">
        <v>30</v>
      </c>
      <c r="D35" s="227" t="s">
        <v>33</v>
      </c>
      <c r="E35" s="227" t="s">
        <v>55</v>
      </c>
      <c r="F35" s="227" t="s">
        <v>63</v>
      </c>
      <c r="G35" s="228">
        <v>300000</v>
      </c>
      <c r="H35" s="228">
        <v>300000</v>
      </c>
    </row>
    <row r="36" spans="1:8" ht="15" hidden="1">
      <c r="A36" s="115" t="s">
        <v>64</v>
      </c>
      <c r="B36" s="227" t="s">
        <v>13</v>
      </c>
      <c r="C36" s="227" t="s">
        <v>30</v>
      </c>
      <c r="D36" s="227" t="s">
        <v>33</v>
      </c>
      <c r="E36" s="227" t="s">
        <v>55</v>
      </c>
      <c r="F36" s="227" t="s">
        <v>65</v>
      </c>
      <c r="G36" s="228">
        <v>50000</v>
      </c>
      <c r="H36" s="228">
        <v>50000</v>
      </c>
    </row>
    <row r="37" spans="1:8" ht="15" hidden="1">
      <c r="A37" s="115" t="s">
        <v>66</v>
      </c>
      <c r="B37" s="227" t="s">
        <v>13</v>
      </c>
      <c r="C37" s="227" t="s">
        <v>30</v>
      </c>
      <c r="D37" s="227" t="s">
        <v>33</v>
      </c>
      <c r="E37" s="227" t="s">
        <v>55</v>
      </c>
      <c r="F37" s="227" t="s">
        <v>67</v>
      </c>
      <c r="G37" s="228">
        <v>50000</v>
      </c>
      <c r="H37" s="228">
        <v>50000</v>
      </c>
    </row>
    <row r="38" spans="1:8" ht="15">
      <c r="A38" s="232" t="s">
        <v>68</v>
      </c>
      <c r="B38" s="223" t="s">
        <v>13</v>
      </c>
      <c r="C38" s="223" t="s">
        <v>30</v>
      </c>
      <c r="D38" s="223" t="s">
        <v>33</v>
      </c>
      <c r="E38" s="223" t="s">
        <v>69</v>
      </c>
      <c r="F38" s="223" t="s">
        <v>16</v>
      </c>
      <c r="G38" s="229">
        <f>G39</f>
        <v>10000.130000000001</v>
      </c>
      <c r="H38" s="229">
        <f>H39</f>
        <v>10000.130000000001</v>
      </c>
    </row>
    <row r="39" spans="1:8" ht="15">
      <c r="A39" s="233" t="s">
        <v>70</v>
      </c>
      <c r="B39" s="219" t="s">
        <v>13</v>
      </c>
      <c r="C39" s="219" t="s">
        <v>30</v>
      </c>
      <c r="D39" s="219" t="s">
        <v>33</v>
      </c>
      <c r="E39" s="219" t="s">
        <v>71</v>
      </c>
      <c r="F39" s="219" t="s">
        <v>16</v>
      </c>
      <c r="G39" s="230">
        <f>G40+G42</f>
        <v>10000.130000000001</v>
      </c>
      <c r="H39" s="230">
        <f>H40+H42</f>
        <v>10000.130000000001</v>
      </c>
    </row>
    <row r="40" spans="1:8" ht="15">
      <c r="A40" s="214" t="s">
        <v>72</v>
      </c>
      <c r="B40" s="219" t="s">
        <v>13</v>
      </c>
      <c r="C40" s="219" t="s">
        <v>30</v>
      </c>
      <c r="D40" s="219" t="s">
        <v>33</v>
      </c>
      <c r="E40" s="219" t="s">
        <v>73</v>
      </c>
      <c r="F40" s="219" t="s">
        <v>16</v>
      </c>
      <c r="G40" s="231">
        <f>G41</f>
        <v>5000</v>
      </c>
      <c r="H40" s="231">
        <f>H41</f>
        <v>5000</v>
      </c>
    </row>
    <row r="41" spans="1:8" ht="15" hidden="1">
      <c r="A41" s="115" t="s">
        <v>27</v>
      </c>
      <c r="B41" s="227" t="s">
        <v>13</v>
      </c>
      <c r="C41" s="227" t="s">
        <v>30</v>
      </c>
      <c r="D41" s="227" t="s">
        <v>33</v>
      </c>
      <c r="E41" s="227" t="s">
        <v>73</v>
      </c>
      <c r="F41" s="227" t="s">
        <v>74</v>
      </c>
      <c r="G41" s="228">
        <v>5000</v>
      </c>
      <c r="H41" s="228">
        <v>5000</v>
      </c>
    </row>
    <row r="42" spans="1:8" ht="15">
      <c r="A42" s="214" t="s">
        <v>75</v>
      </c>
      <c r="B42" s="219" t="s">
        <v>13</v>
      </c>
      <c r="C42" s="219" t="s">
        <v>30</v>
      </c>
      <c r="D42" s="219" t="s">
        <v>33</v>
      </c>
      <c r="E42" s="219" t="s">
        <v>76</v>
      </c>
      <c r="F42" s="219" t="s">
        <v>16</v>
      </c>
      <c r="G42" s="231">
        <f>G43</f>
        <v>5000.13</v>
      </c>
      <c r="H42" s="231">
        <f>H43</f>
        <v>5000.13</v>
      </c>
    </row>
    <row r="43" spans="1:8" ht="15" hidden="1">
      <c r="A43" s="115" t="s">
        <v>27</v>
      </c>
      <c r="B43" s="227" t="s">
        <v>13</v>
      </c>
      <c r="C43" s="227" t="s">
        <v>30</v>
      </c>
      <c r="D43" s="227" t="s">
        <v>33</v>
      </c>
      <c r="E43" s="227" t="s">
        <v>76</v>
      </c>
      <c r="F43" s="227" t="s">
        <v>77</v>
      </c>
      <c r="G43" s="228">
        <v>5000.13</v>
      </c>
      <c r="H43" s="228">
        <v>5000.13</v>
      </c>
    </row>
    <row r="44" spans="1:8" ht="36">
      <c r="A44" s="221" t="s">
        <v>78</v>
      </c>
      <c r="B44" s="223" t="s">
        <v>13</v>
      </c>
      <c r="C44" s="223" t="s">
        <v>30</v>
      </c>
      <c r="D44" s="223" t="s">
        <v>79</v>
      </c>
      <c r="E44" s="223" t="s">
        <v>16</v>
      </c>
      <c r="F44" s="223" t="s">
        <v>16</v>
      </c>
      <c r="G44" s="234">
        <f>G47+G49</f>
        <v>509909.75</v>
      </c>
      <c r="H44" s="234">
        <f>H47+H49</f>
        <v>509909.75</v>
      </c>
    </row>
    <row r="45" spans="1:8" ht="71.25">
      <c r="A45" s="235" t="s">
        <v>34</v>
      </c>
      <c r="B45" s="219" t="s">
        <v>13</v>
      </c>
      <c r="C45" s="219" t="s">
        <v>30</v>
      </c>
      <c r="D45" s="219" t="s">
        <v>79</v>
      </c>
      <c r="E45" s="219" t="s">
        <v>35</v>
      </c>
      <c r="F45" s="219" t="s">
        <v>16</v>
      </c>
      <c r="G45" s="236">
        <f>G46</f>
        <v>509909.75</v>
      </c>
      <c r="H45" s="236">
        <f>H46</f>
        <v>509909.75</v>
      </c>
    </row>
    <row r="46" spans="1:8" ht="28.5">
      <c r="A46" s="235" t="s">
        <v>36</v>
      </c>
      <c r="B46" s="219" t="s">
        <v>13</v>
      </c>
      <c r="C46" s="219" t="s">
        <v>30</v>
      </c>
      <c r="D46" s="219" t="s">
        <v>79</v>
      </c>
      <c r="E46" s="219" t="s">
        <v>37</v>
      </c>
      <c r="F46" s="219" t="s">
        <v>16</v>
      </c>
      <c r="G46" s="236">
        <f>G47+G49</f>
        <v>509909.75</v>
      </c>
      <c r="H46" s="236">
        <f>H47+H49</f>
        <v>509909.75</v>
      </c>
    </row>
    <row r="47" spans="1:8" ht="24">
      <c r="A47" s="214" t="s">
        <v>38</v>
      </c>
      <c r="B47" s="219" t="s">
        <v>13</v>
      </c>
      <c r="C47" s="219" t="s">
        <v>30</v>
      </c>
      <c r="D47" s="219" t="s">
        <v>79</v>
      </c>
      <c r="E47" s="219" t="s">
        <v>39</v>
      </c>
      <c r="F47" s="219" t="s">
        <v>16</v>
      </c>
      <c r="G47" s="231">
        <f>G48</f>
        <v>391635.75</v>
      </c>
      <c r="H47" s="231">
        <f>H48</f>
        <v>391635.75</v>
      </c>
    </row>
    <row r="48" spans="1:8" ht="15" hidden="1">
      <c r="A48" s="115" t="s">
        <v>40</v>
      </c>
      <c r="B48" s="227" t="s">
        <v>13</v>
      </c>
      <c r="C48" s="227" t="s">
        <v>30</v>
      </c>
      <c r="D48" s="227" t="s">
        <v>79</v>
      </c>
      <c r="E48" s="227" t="s">
        <v>39</v>
      </c>
      <c r="F48" s="227" t="s">
        <v>41</v>
      </c>
      <c r="G48" s="228">
        <v>391635.75</v>
      </c>
      <c r="H48" s="228">
        <v>391635.75</v>
      </c>
    </row>
    <row r="49" spans="1:8" ht="36">
      <c r="A49" s="214" t="s">
        <v>42</v>
      </c>
      <c r="B49" s="219" t="s">
        <v>13</v>
      </c>
      <c r="C49" s="219" t="s">
        <v>30</v>
      </c>
      <c r="D49" s="219" t="s">
        <v>79</v>
      </c>
      <c r="E49" s="219" t="s">
        <v>43</v>
      </c>
      <c r="F49" s="219" t="s">
        <v>16</v>
      </c>
      <c r="G49" s="231">
        <f>G50</f>
        <v>118274</v>
      </c>
      <c r="H49" s="231">
        <f>H50</f>
        <v>118274</v>
      </c>
    </row>
    <row r="50" spans="1:8" ht="15" hidden="1">
      <c r="A50" s="115" t="s">
        <v>80</v>
      </c>
      <c r="B50" s="227" t="s">
        <v>13</v>
      </c>
      <c r="C50" s="227" t="s">
        <v>30</v>
      </c>
      <c r="D50" s="227" t="s">
        <v>79</v>
      </c>
      <c r="E50" s="227" t="s">
        <v>43</v>
      </c>
      <c r="F50" s="227" t="s">
        <v>45</v>
      </c>
      <c r="G50" s="237">
        <v>118274</v>
      </c>
      <c r="H50" s="237">
        <v>118274</v>
      </c>
    </row>
    <row r="51" spans="1:8">
      <c r="A51" s="211" t="s">
        <v>87</v>
      </c>
      <c r="B51" s="212" t="s">
        <v>13</v>
      </c>
      <c r="C51" s="212" t="s">
        <v>88</v>
      </c>
      <c r="D51" s="212" t="s">
        <v>15</v>
      </c>
      <c r="E51" s="212" t="s">
        <v>16</v>
      </c>
      <c r="F51" s="212" t="s">
        <v>16</v>
      </c>
      <c r="G51" s="238">
        <f>G52</f>
        <v>20000</v>
      </c>
      <c r="H51" s="238">
        <f>H52</f>
        <v>20000</v>
      </c>
    </row>
    <row r="52" spans="1:8" ht="36">
      <c r="A52" s="214" t="s">
        <v>23</v>
      </c>
      <c r="B52" s="215" t="s">
        <v>13</v>
      </c>
      <c r="C52" s="215" t="s">
        <v>88</v>
      </c>
      <c r="D52" s="215" t="s">
        <v>15</v>
      </c>
      <c r="E52" s="215" t="s">
        <v>16</v>
      </c>
      <c r="F52" s="215" t="s">
        <v>16</v>
      </c>
      <c r="G52" s="239">
        <v>20000</v>
      </c>
      <c r="H52" s="239">
        <v>20000</v>
      </c>
    </row>
    <row r="53" spans="1:8" ht="48">
      <c r="A53" s="214" t="s">
        <v>89</v>
      </c>
      <c r="B53" s="215" t="s">
        <v>13</v>
      </c>
      <c r="C53" s="215" t="s">
        <v>88</v>
      </c>
      <c r="D53" s="215" t="s">
        <v>15</v>
      </c>
      <c r="E53" s="215" t="s">
        <v>16</v>
      </c>
      <c r="F53" s="215" t="s">
        <v>16</v>
      </c>
      <c r="G53" s="239">
        <v>20000</v>
      </c>
      <c r="H53" s="239">
        <v>20000</v>
      </c>
    </row>
    <row r="54" spans="1:8" ht="24">
      <c r="A54" s="205" t="s">
        <v>90</v>
      </c>
      <c r="B54" s="240" t="s">
        <v>13</v>
      </c>
      <c r="C54" s="240" t="s">
        <v>88</v>
      </c>
      <c r="D54" s="240" t="s">
        <v>91</v>
      </c>
      <c r="E54" s="240" t="s">
        <v>16</v>
      </c>
      <c r="F54" s="240" t="s">
        <v>16</v>
      </c>
      <c r="G54" s="241">
        <v>20000</v>
      </c>
      <c r="H54" s="241">
        <v>20000</v>
      </c>
    </row>
    <row r="55" spans="1:8" ht="15">
      <c r="A55" s="214" t="s">
        <v>92</v>
      </c>
      <c r="B55" s="215" t="s">
        <v>13</v>
      </c>
      <c r="C55" s="215" t="s">
        <v>88</v>
      </c>
      <c r="D55" s="215" t="s">
        <v>91</v>
      </c>
      <c r="E55" s="215" t="s">
        <v>93</v>
      </c>
      <c r="F55" s="215" t="s">
        <v>16</v>
      </c>
      <c r="G55" s="239">
        <v>20000</v>
      </c>
      <c r="H55" s="239">
        <v>20000</v>
      </c>
    </row>
    <row r="56" spans="1:8" s="2" customFormat="1" ht="15" hidden="1">
      <c r="A56" s="115" t="s">
        <v>86</v>
      </c>
      <c r="B56" s="116" t="s">
        <v>13</v>
      </c>
      <c r="C56" s="116" t="s">
        <v>88</v>
      </c>
      <c r="D56" s="116" t="s">
        <v>91</v>
      </c>
      <c r="E56" s="116" t="s">
        <v>93</v>
      </c>
      <c r="F56" s="116" t="s">
        <v>28</v>
      </c>
      <c r="G56" s="242">
        <v>20000</v>
      </c>
      <c r="H56" s="242">
        <v>20000</v>
      </c>
    </row>
    <row r="57" spans="1:8">
      <c r="A57" s="211" t="s">
        <v>94</v>
      </c>
      <c r="B57" s="212" t="s">
        <v>13</v>
      </c>
      <c r="C57" s="212" t="s">
        <v>95</v>
      </c>
      <c r="D57" s="212" t="s">
        <v>15</v>
      </c>
      <c r="E57" s="212" t="s">
        <v>16</v>
      </c>
      <c r="F57" s="212" t="s">
        <v>16</v>
      </c>
      <c r="G57" s="238">
        <f t="shared" ref="G57:H62" si="1">G58</f>
        <v>930000</v>
      </c>
      <c r="H57" s="238">
        <f t="shared" si="1"/>
        <v>930000</v>
      </c>
    </row>
    <row r="58" spans="1:8" ht="36">
      <c r="A58" s="205" t="s">
        <v>96</v>
      </c>
      <c r="B58" s="215" t="s">
        <v>13</v>
      </c>
      <c r="C58" s="215" t="s">
        <v>95</v>
      </c>
      <c r="D58" s="215" t="s">
        <v>15</v>
      </c>
      <c r="E58" s="215" t="s">
        <v>16</v>
      </c>
      <c r="F58" s="215" t="s">
        <v>16</v>
      </c>
      <c r="G58" s="239">
        <f t="shared" si="1"/>
        <v>930000</v>
      </c>
      <c r="H58" s="239">
        <f t="shared" si="1"/>
        <v>930000</v>
      </c>
    </row>
    <row r="59" spans="1:8" ht="36">
      <c r="A59" s="205" t="s">
        <v>31</v>
      </c>
      <c r="B59" s="215" t="s">
        <v>13</v>
      </c>
      <c r="C59" s="215" t="s">
        <v>95</v>
      </c>
      <c r="D59" s="215" t="s">
        <v>15</v>
      </c>
      <c r="E59" s="215" t="s">
        <v>16</v>
      </c>
      <c r="F59" s="215" t="s">
        <v>16</v>
      </c>
      <c r="G59" s="239">
        <f>G60</f>
        <v>930000</v>
      </c>
      <c r="H59" s="239">
        <f>H60</f>
        <v>930000</v>
      </c>
    </row>
    <row r="60" spans="1:8" ht="24">
      <c r="A60" s="205" t="s">
        <v>97</v>
      </c>
      <c r="B60" s="240" t="s">
        <v>13</v>
      </c>
      <c r="C60" s="240" t="s">
        <v>95</v>
      </c>
      <c r="D60" s="240" t="s">
        <v>98</v>
      </c>
      <c r="E60" s="240" t="s">
        <v>16</v>
      </c>
      <c r="F60" s="240" t="s">
        <v>16</v>
      </c>
      <c r="G60" s="241">
        <f t="shared" si="1"/>
        <v>930000</v>
      </c>
      <c r="H60" s="241">
        <f t="shared" si="1"/>
        <v>930000</v>
      </c>
    </row>
    <row r="61" spans="1:8" ht="29.25">
      <c r="A61" s="243" t="s">
        <v>99</v>
      </c>
      <c r="B61" s="215" t="s">
        <v>13</v>
      </c>
      <c r="C61" s="215" t="s">
        <v>95</v>
      </c>
      <c r="D61" s="215" t="s">
        <v>98</v>
      </c>
      <c r="E61" s="215" t="s">
        <v>47</v>
      </c>
      <c r="F61" s="215" t="s">
        <v>16</v>
      </c>
      <c r="G61" s="244">
        <f t="shared" si="1"/>
        <v>930000</v>
      </c>
      <c r="H61" s="244">
        <f t="shared" si="1"/>
        <v>930000</v>
      </c>
    </row>
    <row r="62" spans="1:8" ht="43.5">
      <c r="A62" s="243" t="s">
        <v>100</v>
      </c>
      <c r="B62" s="215" t="s">
        <v>13</v>
      </c>
      <c r="C62" s="215" t="s">
        <v>95</v>
      </c>
      <c r="D62" s="215" t="s">
        <v>98</v>
      </c>
      <c r="E62" s="215" t="s">
        <v>49</v>
      </c>
      <c r="F62" s="215" t="s">
        <v>16</v>
      </c>
      <c r="G62" s="244">
        <f t="shared" si="1"/>
        <v>930000</v>
      </c>
      <c r="H62" s="244">
        <f t="shared" si="1"/>
        <v>930000</v>
      </c>
    </row>
    <row r="63" spans="1:8" ht="24">
      <c r="A63" s="214" t="s">
        <v>54</v>
      </c>
      <c r="B63" s="215" t="s">
        <v>13</v>
      </c>
      <c r="C63" s="215" t="s">
        <v>95</v>
      </c>
      <c r="D63" s="215" t="s">
        <v>98</v>
      </c>
      <c r="E63" s="215" t="s">
        <v>55</v>
      </c>
      <c r="F63" s="215" t="s">
        <v>16</v>
      </c>
      <c r="G63" s="239">
        <f>SUM(G64:G67)</f>
        <v>930000</v>
      </c>
      <c r="H63" s="239">
        <f>SUM(H64:H67)</f>
        <v>930000</v>
      </c>
    </row>
    <row r="64" spans="1:8" s="2" customFormat="1" ht="15" hidden="1">
      <c r="A64" s="115" t="s">
        <v>101</v>
      </c>
      <c r="B64" s="116" t="s">
        <v>13</v>
      </c>
      <c r="C64" s="116" t="s">
        <v>95</v>
      </c>
      <c r="D64" s="116" t="s">
        <v>98</v>
      </c>
      <c r="E64" s="116" t="s">
        <v>55</v>
      </c>
      <c r="F64" s="116" t="s">
        <v>57</v>
      </c>
      <c r="G64" s="245">
        <v>25000</v>
      </c>
      <c r="H64" s="245">
        <v>25000</v>
      </c>
    </row>
    <row r="65" spans="1:8" s="2" customFormat="1" ht="15" hidden="1">
      <c r="A65" s="115" t="s">
        <v>60</v>
      </c>
      <c r="B65" s="116" t="s">
        <v>13</v>
      </c>
      <c r="C65" s="116" t="s">
        <v>95</v>
      </c>
      <c r="D65" s="116" t="s">
        <v>98</v>
      </c>
      <c r="E65" s="116" t="s">
        <v>55</v>
      </c>
      <c r="F65" s="116" t="s">
        <v>61</v>
      </c>
      <c r="G65" s="245">
        <v>500000</v>
      </c>
      <c r="H65" s="245">
        <v>500000</v>
      </c>
    </row>
    <row r="66" spans="1:8" s="2" customFormat="1" ht="15" hidden="1">
      <c r="A66" s="115" t="s">
        <v>62</v>
      </c>
      <c r="B66" s="116" t="s">
        <v>13</v>
      </c>
      <c r="C66" s="116" t="s">
        <v>95</v>
      </c>
      <c r="D66" s="116" t="s">
        <v>98</v>
      </c>
      <c r="E66" s="116" t="s">
        <v>55</v>
      </c>
      <c r="F66" s="116" t="s">
        <v>63</v>
      </c>
      <c r="G66" s="245">
        <v>400000</v>
      </c>
      <c r="H66" s="245">
        <v>400000</v>
      </c>
    </row>
    <row r="67" spans="1:8" s="2" customFormat="1" ht="15" hidden="1">
      <c r="A67" s="115" t="s">
        <v>219</v>
      </c>
      <c r="B67" s="116" t="s">
        <v>13</v>
      </c>
      <c r="C67" s="116" t="s">
        <v>95</v>
      </c>
      <c r="D67" s="116" t="s">
        <v>98</v>
      </c>
      <c r="E67" s="116" t="s">
        <v>55</v>
      </c>
      <c r="F67" s="116" t="s">
        <v>28</v>
      </c>
      <c r="G67" s="245">
        <v>5000</v>
      </c>
      <c r="H67" s="245">
        <v>5000</v>
      </c>
    </row>
    <row r="68" spans="1:8" ht="15">
      <c r="A68" s="208" t="s">
        <v>104</v>
      </c>
      <c r="B68" s="209" t="s">
        <v>13</v>
      </c>
      <c r="C68" s="209" t="s">
        <v>105</v>
      </c>
      <c r="D68" s="209"/>
      <c r="E68" s="209"/>
      <c r="F68" s="209"/>
      <c r="G68" s="246">
        <f t="shared" ref="G68:H72" si="2">G69</f>
        <v>101862</v>
      </c>
      <c r="H68" s="246">
        <f t="shared" si="2"/>
        <v>104125</v>
      </c>
    </row>
    <row r="69" spans="1:8">
      <c r="A69" s="211" t="s">
        <v>106</v>
      </c>
      <c r="B69" s="212" t="s">
        <v>13</v>
      </c>
      <c r="C69" s="212" t="s">
        <v>107</v>
      </c>
      <c r="D69" s="212" t="s">
        <v>15</v>
      </c>
      <c r="E69" s="212" t="s">
        <v>16</v>
      </c>
      <c r="F69" s="212" t="s">
        <v>16</v>
      </c>
      <c r="G69" s="238">
        <f t="shared" si="2"/>
        <v>101862</v>
      </c>
      <c r="H69" s="238">
        <f t="shared" si="2"/>
        <v>104125</v>
      </c>
    </row>
    <row r="70" spans="1:8" ht="24">
      <c r="A70" s="214" t="s">
        <v>108</v>
      </c>
      <c r="B70" s="215" t="s">
        <v>13</v>
      </c>
      <c r="C70" s="215" t="s">
        <v>107</v>
      </c>
      <c r="D70" s="215" t="s">
        <v>15</v>
      </c>
      <c r="E70" s="215" t="s">
        <v>16</v>
      </c>
      <c r="F70" s="215" t="s">
        <v>16</v>
      </c>
      <c r="G70" s="239">
        <f t="shared" si="2"/>
        <v>101862</v>
      </c>
      <c r="H70" s="239">
        <f t="shared" si="2"/>
        <v>104125</v>
      </c>
    </row>
    <row r="71" spans="1:8" ht="36">
      <c r="A71" s="205" t="s">
        <v>109</v>
      </c>
      <c r="B71" s="240" t="s">
        <v>13</v>
      </c>
      <c r="C71" s="240" t="s">
        <v>107</v>
      </c>
      <c r="D71" s="240" t="s">
        <v>110</v>
      </c>
      <c r="E71" s="240" t="s">
        <v>16</v>
      </c>
      <c r="F71" s="240" t="s">
        <v>16</v>
      </c>
      <c r="G71" s="241">
        <f t="shared" si="2"/>
        <v>101862</v>
      </c>
      <c r="H71" s="241">
        <f t="shared" si="2"/>
        <v>104125</v>
      </c>
    </row>
    <row r="72" spans="1:8" ht="63.75">
      <c r="A72" s="247" t="s">
        <v>111</v>
      </c>
      <c r="B72" s="215" t="s">
        <v>13</v>
      </c>
      <c r="C72" s="215" t="s">
        <v>107</v>
      </c>
      <c r="D72" s="215" t="s">
        <v>110</v>
      </c>
      <c r="E72" s="215" t="s">
        <v>35</v>
      </c>
      <c r="F72" s="215" t="s">
        <v>16</v>
      </c>
      <c r="G72" s="239">
        <f t="shared" si="2"/>
        <v>101862</v>
      </c>
      <c r="H72" s="239">
        <f t="shared" si="2"/>
        <v>104125</v>
      </c>
    </row>
    <row r="73" spans="1:8" ht="29.25">
      <c r="A73" s="233" t="s">
        <v>36</v>
      </c>
      <c r="B73" s="215" t="s">
        <v>13</v>
      </c>
      <c r="C73" s="215" t="s">
        <v>107</v>
      </c>
      <c r="D73" s="215" t="s">
        <v>110</v>
      </c>
      <c r="E73" s="215" t="s">
        <v>37</v>
      </c>
      <c r="F73" s="215" t="s">
        <v>16</v>
      </c>
      <c r="G73" s="239">
        <f>G74+G76</f>
        <v>101862</v>
      </c>
      <c r="H73" s="239">
        <f>H74+H76</f>
        <v>104125</v>
      </c>
    </row>
    <row r="74" spans="1:8" ht="24">
      <c r="A74" s="214" t="s">
        <v>38</v>
      </c>
      <c r="B74" s="215" t="s">
        <v>13</v>
      </c>
      <c r="C74" s="215" t="s">
        <v>107</v>
      </c>
      <c r="D74" s="215" t="s">
        <v>110</v>
      </c>
      <c r="E74" s="215" t="s">
        <v>39</v>
      </c>
      <c r="F74" s="215" t="s">
        <v>16</v>
      </c>
      <c r="G74" s="239">
        <f>G75</f>
        <v>79000</v>
      </c>
      <c r="H74" s="239">
        <f>H75</f>
        <v>80000</v>
      </c>
    </row>
    <row r="75" spans="1:8" ht="15" hidden="1">
      <c r="A75" s="115" t="s">
        <v>40</v>
      </c>
      <c r="B75" s="116" t="s">
        <v>13</v>
      </c>
      <c r="C75" s="116" t="s">
        <v>107</v>
      </c>
      <c r="D75" s="116" t="s">
        <v>110</v>
      </c>
      <c r="E75" s="116" t="s">
        <v>39</v>
      </c>
      <c r="F75" s="116" t="s">
        <v>41</v>
      </c>
      <c r="G75" s="248">
        <v>79000</v>
      </c>
      <c r="H75" s="248">
        <v>80000</v>
      </c>
    </row>
    <row r="76" spans="1:8" ht="36">
      <c r="A76" s="214" t="s">
        <v>42</v>
      </c>
      <c r="B76" s="215" t="s">
        <v>13</v>
      </c>
      <c r="C76" s="215" t="s">
        <v>107</v>
      </c>
      <c r="D76" s="215" t="s">
        <v>110</v>
      </c>
      <c r="E76" s="215" t="s">
        <v>43</v>
      </c>
      <c r="F76" s="215" t="s">
        <v>16</v>
      </c>
      <c r="G76" s="239">
        <f>G77</f>
        <v>22862</v>
      </c>
      <c r="H76" s="239">
        <f>H77</f>
        <v>24125</v>
      </c>
    </row>
    <row r="77" spans="1:8" ht="15" hidden="1">
      <c r="A77" s="115" t="s">
        <v>80</v>
      </c>
      <c r="B77" s="116" t="s">
        <v>13</v>
      </c>
      <c r="C77" s="116" t="s">
        <v>107</v>
      </c>
      <c r="D77" s="116" t="s">
        <v>110</v>
      </c>
      <c r="E77" s="116" t="s">
        <v>43</v>
      </c>
      <c r="F77" s="116" t="s">
        <v>45</v>
      </c>
      <c r="G77" s="248">
        <v>22862</v>
      </c>
      <c r="H77" s="248">
        <v>24125</v>
      </c>
    </row>
    <row r="78" spans="1:8" ht="24">
      <c r="A78" s="208" t="s">
        <v>116</v>
      </c>
      <c r="B78" s="209" t="s">
        <v>13</v>
      </c>
      <c r="C78" s="209" t="s">
        <v>117</v>
      </c>
      <c r="D78" s="209"/>
      <c r="E78" s="209"/>
      <c r="F78" s="209"/>
      <c r="G78" s="251">
        <f t="shared" ref="G78:H80" si="3">G79</f>
        <v>245000</v>
      </c>
      <c r="H78" s="251">
        <f t="shared" si="3"/>
        <v>245000</v>
      </c>
    </row>
    <row r="79" spans="1:8" ht="36">
      <c r="A79" s="211" t="s">
        <v>118</v>
      </c>
      <c r="B79" s="212" t="s">
        <v>13</v>
      </c>
      <c r="C79" s="212" t="s">
        <v>119</v>
      </c>
      <c r="D79" s="212" t="s">
        <v>15</v>
      </c>
      <c r="E79" s="212" t="s">
        <v>16</v>
      </c>
      <c r="F79" s="212" t="s">
        <v>16</v>
      </c>
      <c r="G79" s="238">
        <f t="shared" si="3"/>
        <v>245000</v>
      </c>
      <c r="H79" s="238">
        <f t="shared" si="3"/>
        <v>245000</v>
      </c>
    </row>
    <row r="80" spans="1:8" ht="36">
      <c r="A80" s="115" t="s">
        <v>120</v>
      </c>
      <c r="B80" s="227" t="s">
        <v>13</v>
      </c>
      <c r="C80" s="227" t="s">
        <v>119</v>
      </c>
      <c r="D80" s="227" t="s">
        <v>15</v>
      </c>
      <c r="E80" s="227" t="s">
        <v>16</v>
      </c>
      <c r="F80" s="227" t="s">
        <v>16</v>
      </c>
      <c r="G80" s="236">
        <f t="shared" si="3"/>
        <v>245000</v>
      </c>
      <c r="H80" s="236">
        <f t="shared" si="3"/>
        <v>245000</v>
      </c>
    </row>
    <row r="81" spans="1:8" ht="24">
      <c r="A81" s="214" t="s">
        <v>121</v>
      </c>
      <c r="B81" s="215" t="s">
        <v>13</v>
      </c>
      <c r="C81" s="215" t="s">
        <v>119</v>
      </c>
      <c r="D81" s="215" t="s">
        <v>15</v>
      </c>
      <c r="E81" s="215" t="s">
        <v>16</v>
      </c>
      <c r="F81" s="215" t="s">
        <v>16</v>
      </c>
      <c r="G81" s="239">
        <f>G82+G85+G89</f>
        <v>245000</v>
      </c>
      <c r="H81" s="239">
        <f>H82+H85+H89</f>
        <v>245000</v>
      </c>
    </row>
    <row r="82" spans="1:8" ht="24">
      <c r="A82" s="205" t="s">
        <v>122</v>
      </c>
      <c r="B82" s="240" t="s">
        <v>13</v>
      </c>
      <c r="C82" s="240" t="s">
        <v>119</v>
      </c>
      <c r="D82" s="240" t="s">
        <v>123</v>
      </c>
      <c r="E82" s="240" t="s">
        <v>16</v>
      </c>
      <c r="F82" s="240" t="s">
        <v>16</v>
      </c>
      <c r="G82" s="241">
        <f>G83</f>
        <v>100000</v>
      </c>
      <c r="H82" s="241">
        <f>H83</f>
        <v>100000</v>
      </c>
    </row>
    <row r="83" spans="1:8" ht="24">
      <c r="A83" s="214" t="s">
        <v>54</v>
      </c>
      <c r="B83" s="215" t="s">
        <v>13</v>
      </c>
      <c r="C83" s="215" t="s">
        <v>119</v>
      </c>
      <c r="D83" s="215" t="s">
        <v>123</v>
      </c>
      <c r="E83" s="215" t="s">
        <v>55</v>
      </c>
      <c r="F83" s="215" t="s">
        <v>16</v>
      </c>
      <c r="G83" s="239">
        <f>G84</f>
        <v>100000</v>
      </c>
      <c r="H83" s="239">
        <f>H84</f>
        <v>100000</v>
      </c>
    </row>
    <row r="84" spans="1:8" ht="15" hidden="1">
      <c r="A84" s="115" t="s">
        <v>62</v>
      </c>
      <c r="B84" s="227" t="s">
        <v>13</v>
      </c>
      <c r="C84" s="227" t="s">
        <v>119</v>
      </c>
      <c r="D84" s="227" t="s">
        <v>123</v>
      </c>
      <c r="E84" s="227" t="s">
        <v>55</v>
      </c>
      <c r="F84" s="227" t="s">
        <v>63</v>
      </c>
      <c r="G84" s="236">
        <v>100000</v>
      </c>
      <c r="H84" s="236">
        <v>100000</v>
      </c>
    </row>
    <row r="85" spans="1:8" ht="24">
      <c r="A85" s="205" t="s">
        <v>124</v>
      </c>
      <c r="B85" s="240" t="s">
        <v>13</v>
      </c>
      <c r="C85" s="240" t="s">
        <v>119</v>
      </c>
      <c r="D85" s="240" t="s">
        <v>125</v>
      </c>
      <c r="E85" s="240" t="s">
        <v>16</v>
      </c>
      <c r="F85" s="240" t="s">
        <v>16</v>
      </c>
      <c r="G85" s="252">
        <f>G86</f>
        <v>115000</v>
      </c>
      <c r="H85" s="252">
        <f>H86</f>
        <v>115000</v>
      </c>
    </row>
    <row r="86" spans="1:8" ht="24">
      <c r="A86" s="214" t="s">
        <v>54</v>
      </c>
      <c r="B86" s="215" t="s">
        <v>13</v>
      </c>
      <c r="C86" s="215" t="s">
        <v>119</v>
      </c>
      <c r="D86" s="215" t="s">
        <v>125</v>
      </c>
      <c r="E86" s="215" t="s">
        <v>55</v>
      </c>
      <c r="F86" s="215" t="s">
        <v>16</v>
      </c>
      <c r="G86" s="230">
        <f>G87+G88</f>
        <v>115000</v>
      </c>
      <c r="H86" s="230">
        <f>H87+H88</f>
        <v>115000</v>
      </c>
    </row>
    <row r="87" spans="1:8" ht="24" hidden="1">
      <c r="A87" s="115" t="s">
        <v>126</v>
      </c>
      <c r="B87" s="227" t="s">
        <v>13</v>
      </c>
      <c r="C87" s="227" t="s">
        <v>119</v>
      </c>
      <c r="D87" s="227" t="s">
        <v>125</v>
      </c>
      <c r="E87" s="227" t="s">
        <v>55</v>
      </c>
      <c r="F87" s="227" t="s">
        <v>63</v>
      </c>
      <c r="G87" s="228">
        <v>50000</v>
      </c>
      <c r="H87" s="228">
        <v>50000</v>
      </c>
    </row>
    <row r="88" spans="1:8" ht="36" hidden="1">
      <c r="A88" s="115" t="s">
        <v>113</v>
      </c>
      <c r="B88" s="227" t="s">
        <v>13</v>
      </c>
      <c r="C88" s="227" t="s">
        <v>119</v>
      </c>
      <c r="D88" s="227" t="s">
        <v>125</v>
      </c>
      <c r="E88" s="227" t="s">
        <v>55</v>
      </c>
      <c r="F88" s="227" t="s">
        <v>65</v>
      </c>
      <c r="G88" s="228">
        <v>65000</v>
      </c>
      <c r="H88" s="228">
        <v>65000</v>
      </c>
    </row>
    <row r="89" spans="1:8" ht="24">
      <c r="A89" s="205" t="s">
        <v>127</v>
      </c>
      <c r="B89" s="240" t="s">
        <v>13</v>
      </c>
      <c r="C89" s="240" t="s">
        <v>119</v>
      </c>
      <c r="D89" s="240" t="s">
        <v>128</v>
      </c>
      <c r="E89" s="240" t="s">
        <v>16</v>
      </c>
      <c r="F89" s="240" t="s">
        <v>16</v>
      </c>
      <c r="G89" s="241">
        <f>G90</f>
        <v>30000</v>
      </c>
      <c r="H89" s="241">
        <f>H90</f>
        <v>30000</v>
      </c>
    </row>
    <row r="90" spans="1:8" ht="24">
      <c r="A90" s="214" t="s">
        <v>54</v>
      </c>
      <c r="B90" s="215" t="s">
        <v>13</v>
      </c>
      <c r="C90" s="215" t="s">
        <v>119</v>
      </c>
      <c r="D90" s="215" t="s">
        <v>128</v>
      </c>
      <c r="E90" s="215" t="s">
        <v>55</v>
      </c>
      <c r="F90" s="215" t="s">
        <v>16</v>
      </c>
      <c r="G90" s="239">
        <f>G91</f>
        <v>30000</v>
      </c>
      <c r="H90" s="239">
        <f>H91</f>
        <v>30000</v>
      </c>
    </row>
    <row r="91" spans="1:8" ht="15" hidden="1">
      <c r="A91" s="115" t="s">
        <v>62</v>
      </c>
      <c r="B91" s="116" t="s">
        <v>13</v>
      </c>
      <c r="C91" s="116" t="s">
        <v>119</v>
      </c>
      <c r="D91" s="116" t="s">
        <v>128</v>
      </c>
      <c r="E91" s="116" t="s">
        <v>55</v>
      </c>
      <c r="F91" s="116" t="s">
        <v>63</v>
      </c>
      <c r="G91" s="242">
        <v>30000</v>
      </c>
      <c r="H91" s="242">
        <v>30000</v>
      </c>
    </row>
    <row r="92" spans="1:8">
      <c r="A92" s="208" t="s">
        <v>129</v>
      </c>
      <c r="B92" s="209" t="s">
        <v>13</v>
      </c>
      <c r="C92" s="209" t="s">
        <v>130</v>
      </c>
      <c r="D92" s="209"/>
      <c r="E92" s="209"/>
      <c r="F92" s="209"/>
      <c r="G92" s="210">
        <f>G93</f>
        <v>0</v>
      </c>
      <c r="H92" s="210">
        <f>H93</f>
        <v>0</v>
      </c>
    </row>
    <row r="93" spans="1:8">
      <c r="A93" s="205" t="s">
        <v>131</v>
      </c>
      <c r="B93" s="206" t="s">
        <v>13</v>
      </c>
      <c r="C93" s="206" t="s">
        <v>132</v>
      </c>
      <c r="D93" s="206"/>
      <c r="E93" s="206"/>
      <c r="F93" s="206"/>
      <c r="G93" s="253">
        <v>0</v>
      </c>
      <c r="H93" s="253">
        <v>0</v>
      </c>
    </row>
    <row r="94" spans="1:8" ht="24">
      <c r="A94" s="211" t="s">
        <v>133</v>
      </c>
      <c r="B94" s="212" t="s">
        <v>13</v>
      </c>
      <c r="C94" s="212" t="s">
        <v>132</v>
      </c>
      <c r="D94" s="212" t="s">
        <v>15</v>
      </c>
      <c r="E94" s="212" t="s">
        <v>16</v>
      </c>
      <c r="F94" s="212" t="s">
        <v>16</v>
      </c>
      <c r="G94" s="238">
        <v>0</v>
      </c>
      <c r="H94" s="238">
        <v>0</v>
      </c>
    </row>
    <row r="95" spans="1:8" ht="36.75">
      <c r="A95" s="254" t="s">
        <v>134</v>
      </c>
      <c r="B95" s="219" t="s">
        <v>13</v>
      </c>
      <c r="C95" s="219" t="s">
        <v>132</v>
      </c>
      <c r="D95" s="219" t="s">
        <v>135</v>
      </c>
      <c r="E95" s="219" t="s">
        <v>16</v>
      </c>
      <c r="F95" s="219" t="s">
        <v>16</v>
      </c>
      <c r="G95" s="239">
        <v>0</v>
      </c>
      <c r="H95" s="239">
        <v>0</v>
      </c>
    </row>
    <row r="96" spans="1:8" ht="28.5">
      <c r="A96" s="255" t="s">
        <v>136</v>
      </c>
      <c r="B96" s="256" t="s">
        <v>13</v>
      </c>
      <c r="C96" s="219" t="s">
        <v>132</v>
      </c>
      <c r="D96" s="219" t="s">
        <v>137</v>
      </c>
      <c r="E96" s="219" t="s">
        <v>16</v>
      </c>
      <c r="F96" s="219" t="s">
        <v>16</v>
      </c>
      <c r="G96" s="239">
        <v>0</v>
      </c>
      <c r="H96" s="239">
        <v>0</v>
      </c>
    </row>
    <row r="97" spans="1:8" ht="29.25">
      <c r="A97" s="233" t="s">
        <v>99</v>
      </c>
      <c r="B97" s="257" t="s">
        <v>13</v>
      </c>
      <c r="C97" s="219" t="s">
        <v>132</v>
      </c>
      <c r="D97" s="219" t="s">
        <v>137</v>
      </c>
      <c r="E97" s="219" t="s">
        <v>47</v>
      </c>
      <c r="F97" s="219" t="s">
        <v>16</v>
      </c>
      <c r="G97" s="239">
        <v>0</v>
      </c>
      <c r="H97" s="239">
        <v>0</v>
      </c>
    </row>
    <row r="98" spans="1:8" ht="43.5">
      <c r="A98" s="233" t="s">
        <v>100</v>
      </c>
      <c r="B98" s="257" t="s">
        <v>13</v>
      </c>
      <c r="C98" s="219" t="s">
        <v>132</v>
      </c>
      <c r="D98" s="219" t="s">
        <v>137</v>
      </c>
      <c r="E98" s="219" t="s">
        <v>49</v>
      </c>
      <c r="F98" s="219" t="s">
        <v>16</v>
      </c>
      <c r="G98" s="239">
        <v>0</v>
      </c>
      <c r="H98" s="239">
        <v>0</v>
      </c>
    </row>
    <row r="99" spans="1:8" ht="36">
      <c r="A99" s="214" t="s">
        <v>138</v>
      </c>
      <c r="B99" s="215" t="s">
        <v>13</v>
      </c>
      <c r="C99" s="215" t="s">
        <v>132</v>
      </c>
      <c r="D99" s="215" t="s">
        <v>139</v>
      </c>
      <c r="E99" s="215" t="s">
        <v>55</v>
      </c>
      <c r="F99" s="215" t="s">
        <v>16</v>
      </c>
      <c r="G99" s="239">
        <v>0</v>
      </c>
      <c r="H99" s="239">
        <v>0</v>
      </c>
    </row>
    <row r="100" spans="1:8" ht="24">
      <c r="A100" s="214" t="s">
        <v>54</v>
      </c>
      <c r="B100" s="215" t="s">
        <v>13</v>
      </c>
      <c r="C100" s="215" t="s">
        <v>132</v>
      </c>
      <c r="D100" s="215" t="s">
        <v>139</v>
      </c>
      <c r="E100" s="215" t="s">
        <v>55</v>
      </c>
      <c r="F100" s="215" t="s">
        <v>16</v>
      </c>
      <c r="G100" s="239">
        <v>0</v>
      </c>
      <c r="H100" s="239">
        <v>0</v>
      </c>
    </row>
    <row r="101" spans="1:8" ht="15" hidden="1">
      <c r="A101" s="214" t="s">
        <v>62</v>
      </c>
      <c r="B101" s="215" t="s">
        <v>13</v>
      </c>
      <c r="C101" s="215" t="s">
        <v>132</v>
      </c>
      <c r="D101" s="215" t="s">
        <v>139</v>
      </c>
      <c r="E101" s="215" t="s">
        <v>55</v>
      </c>
      <c r="F101" s="215" t="s">
        <v>63</v>
      </c>
      <c r="G101" s="239">
        <v>0</v>
      </c>
      <c r="H101" s="239">
        <v>0</v>
      </c>
    </row>
    <row r="102" spans="1:8">
      <c r="A102" s="304" t="s">
        <v>140</v>
      </c>
      <c r="B102" s="209" t="s">
        <v>13</v>
      </c>
      <c r="C102" s="209" t="s">
        <v>141</v>
      </c>
      <c r="D102" s="209"/>
      <c r="E102" s="209"/>
      <c r="F102" s="209"/>
      <c r="G102" s="210">
        <f>G103+G108</f>
        <v>3036208</v>
      </c>
      <c r="H102" s="210">
        <f>H103+H108</f>
        <v>2981208</v>
      </c>
    </row>
    <row r="103" spans="1:8">
      <c r="A103" s="211" t="s">
        <v>142</v>
      </c>
      <c r="B103" s="212" t="s">
        <v>13</v>
      </c>
      <c r="C103" s="212" t="s">
        <v>143</v>
      </c>
      <c r="D103" s="212" t="s">
        <v>15</v>
      </c>
      <c r="E103" s="212" t="s">
        <v>16</v>
      </c>
      <c r="F103" s="212" t="s">
        <v>16</v>
      </c>
      <c r="G103" s="305">
        <f t="shared" ref="G103:H106" si="4">G104</f>
        <v>100000</v>
      </c>
      <c r="H103" s="305">
        <f t="shared" si="4"/>
        <v>100000</v>
      </c>
    </row>
    <row r="104" spans="1:8">
      <c r="A104" s="306" t="s">
        <v>144</v>
      </c>
      <c r="B104" s="307" t="s">
        <v>13</v>
      </c>
      <c r="C104" s="307" t="s">
        <v>143</v>
      </c>
      <c r="D104" s="307" t="s">
        <v>145</v>
      </c>
      <c r="E104" s="307" t="s">
        <v>16</v>
      </c>
      <c r="F104" s="307" t="s">
        <v>16</v>
      </c>
      <c r="G104" s="253">
        <f t="shared" si="4"/>
        <v>100000</v>
      </c>
      <c r="H104" s="253">
        <f t="shared" si="4"/>
        <v>100000</v>
      </c>
    </row>
    <row r="105" spans="1:8" ht="43.5">
      <c r="A105" s="233" t="s">
        <v>100</v>
      </c>
      <c r="B105" s="215" t="s">
        <v>13</v>
      </c>
      <c r="C105" s="215" t="s">
        <v>143</v>
      </c>
      <c r="D105" s="215" t="s">
        <v>145</v>
      </c>
      <c r="E105" s="215" t="s">
        <v>49</v>
      </c>
      <c r="F105" s="215" t="s">
        <v>16</v>
      </c>
      <c r="G105" s="239">
        <f t="shared" si="4"/>
        <v>100000</v>
      </c>
      <c r="H105" s="239">
        <f t="shared" si="4"/>
        <v>100000</v>
      </c>
    </row>
    <row r="106" spans="1:8" ht="24">
      <c r="A106" s="214" t="s">
        <v>54</v>
      </c>
      <c r="B106" s="215" t="s">
        <v>13</v>
      </c>
      <c r="C106" s="215" t="s">
        <v>143</v>
      </c>
      <c r="D106" s="215" t="s">
        <v>145</v>
      </c>
      <c r="E106" s="215" t="s">
        <v>55</v>
      </c>
      <c r="F106" s="215" t="s">
        <v>16</v>
      </c>
      <c r="G106" s="239">
        <f t="shared" si="4"/>
        <v>100000</v>
      </c>
      <c r="H106" s="239">
        <f t="shared" si="4"/>
        <v>100000</v>
      </c>
    </row>
    <row r="107" spans="1:8" s="2" customFormat="1" ht="15" hidden="1">
      <c r="A107" s="115" t="s">
        <v>58</v>
      </c>
      <c r="B107" s="116" t="s">
        <v>13</v>
      </c>
      <c r="C107" s="116" t="s">
        <v>143</v>
      </c>
      <c r="D107" s="116" t="s">
        <v>145</v>
      </c>
      <c r="E107" s="116" t="s">
        <v>55</v>
      </c>
      <c r="F107" s="116" t="s">
        <v>59</v>
      </c>
      <c r="G107" s="248">
        <v>100000</v>
      </c>
      <c r="H107" s="248">
        <v>100000</v>
      </c>
    </row>
    <row r="108" spans="1:8">
      <c r="A108" s="211" t="s">
        <v>146</v>
      </c>
      <c r="B108" s="212" t="s">
        <v>13</v>
      </c>
      <c r="C108" s="212" t="s">
        <v>147</v>
      </c>
      <c r="D108" s="212"/>
      <c r="E108" s="212"/>
      <c r="F108" s="212"/>
      <c r="G108" s="238">
        <f>G109</f>
        <v>2936208</v>
      </c>
      <c r="H108" s="238">
        <f>H109</f>
        <v>2881208</v>
      </c>
    </row>
    <row r="109" spans="1:8" ht="24">
      <c r="A109" s="214" t="s">
        <v>148</v>
      </c>
      <c r="B109" s="219" t="s">
        <v>13</v>
      </c>
      <c r="C109" s="219" t="s">
        <v>147</v>
      </c>
      <c r="D109" s="219" t="s">
        <v>15</v>
      </c>
      <c r="E109" s="219" t="s">
        <v>16</v>
      </c>
      <c r="F109" s="219" t="s">
        <v>16</v>
      </c>
      <c r="G109" s="258">
        <f>G110</f>
        <v>2936208</v>
      </c>
      <c r="H109" s="258">
        <f>H110</f>
        <v>2881208</v>
      </c>
    </row>
    <row r="110" spans="1:8" ht="36">
      <c r="A110" s="214" t="s">
        <v>149</v>
      </c>
      <c r="B110" s="219" t="s">
        <v>13</v>
      </c>
      <c r="C110" s="219" t="s">
        <v>147</v>
      </c>
      <c r="D110" s="219" t="s">
        <v>15</v>
      </c>
      <c r="E110" s="219" t="s">
        <v>16</v>
      </c>
      <c r="F110" s="219" t="s">
        <v>16</v>
      </c>
      <c r="G110" s="258">
        <f>G111+G116+G122+G131+G137+G149+G154+G143</f>
        <v>2936208</v>
      </c>
      <c r="H110" s="258">
        <f>H111+H116+H122+H131+H137+H149+H154+H143</f>
        <v>2881208</v>
      </c>
    </row>
    <row r="111" spans="1:8" ht="24">
      <c r="A111" s="205" t="s">
        <v>150</v>
      </c>
      <c r="B111" s="240" t="s">
        <v>13</v>
      </c>
      <c r="C111" s="240" t="s">
        <v>147</v>
      </c>
      <c r="D111" s="240" t="s">
        <v>151</v>
      </c>
      <c r="E111" s="240" t="s">
        <v>16</v>
      </c>
      <c r="F111" s="240" t="s">
        <v>16</v>
      </c>
      <c r="G111" s="241">
        <f t="shared" ref="G111:H114" si="5">G112</f>
        <v>280000</v>
      </c>
      <c r="H111" s="241">
        <f t="shared" si="5"/>
        <v>280000</v>
      </c>
    </row>
    <row r="112" spans="1:8" ht="29.25">
      <c r="A112" s="233" t="s">
        <v>99</v>
      </c>
      <c r="B112" s="215" t="s">
        <v>13</v>
      </c>
      <c r="C112" s="215" t="s">
        <v>147</v>
      </c>
      <c r="D112" s="215" t="s">
        <v>151</v>
      </c>
      <c r="E112" s="215" t="s">
        <v>47</v>
      </c>
      <c r="F112" s="215" t="s">
        <v>16</v>
      </c>
      <c r="G112" s="239">
        <f t="shared" si="5"/>
        <v>280000</v>
      </c>
      <c r="H112" s="239">
        <f t="shared" si="5"/>
        <v>280000</v>
      </c>
    </row>
    <row r="113" spans="1:8" ht="43.5">
      <c r="A113" s="233" t="s">
        <v>100</v>
      </c>
      <c r="B113" s="215" t="s">
        <v>13</v>
      </c>
      <c r="C113" s="215" t="s">
        <v>147</v>
      </c>
      <c r="D113" s="215" t="s">
        <v>151</v>
      </c>
      <c r="E113" s="215" t="s">
        <v>49</v>
      </c>
      <c r="F113" s="215" t="s">
        <v>16</v>
      </c>
      <c r="G113" s="239">
        <f t="shared" si="5"/>
        <v>280000</v>
      </c>
      <c r="H113" s="239">
        <f t="shared" si="5"/>
        <v>280000</v>
      </c>
    </row>
    <row r="114" spans="1:8" ht="24">
      <c r="A114" s="214" t="s">
        <v>54</v>
      </c>
      <c r="B114" s="215" t="s">
        <v>13</v>
      </c>
      <c r="C114" s="215" t="s">
        <v>147</v>
      </c>
      <c r="D114" s="215" t="s">
        <v>151</v>
      </c>
      <c r="E114" s="215" t="s">
        <v>55</v>
      </c>
      <c r="F114" s="215" t="s">
        <v>16</v>
      </c>
      <c r="G114" s="239">
        <f t="shared" si="5"/>
        <v>280000</v>
      </c>
      <c r="H114" s="239">
        <f t="shared" si="5"/>
        <v>280000</v>
      </c>
    </row>
    <row r="115" spans="1:8" s="2" customFormat="1" ht="15" hidden="1">
      <c r="A115" s="115" t="s">
        <v>58</v>
      </c>
      <c r="B115" s="116" t="s">
        <v>13</v>
      </c>
      <c r="C115" s="116" t="s">
        <v>147</v>
      </c>
      <c r="D115" s="116" t="s">
        <v>151</v>
      </c>
      <c r="E115" s="116" t="s">
        <v>55</v>
      </c>
      <c r="F115" s="116" t="s">
        <v>59</v>
      </c>
      <c r="G115" s="242">
        <v>280000</v>
      </c>
      <c r="H115" s="242">
        <v>280000</v>
      </c>
    </row>
    <row r="116" spans="1:8">
      <c r="A116" s="205" t="s">
        <v>152</v>
      </c>
      <c r="B116" s="240" t="s">
        <v>13</v>
      </c>
      <c r="C116" s="240" t="s">
        <v>147</v>
      </c>
      <c r="D116" s="240" t="s">
        <v>153</v>
      </c>
      <c r="E116" s="240" t="s">
        <v>16</v>
      </c>
      <c r="F116" s="240" t="s">
        <v>16</v>
      </c>
      <c r="G116" s="241">
        <f>G119</f>
        <v>160000</v>
      </c>
      <c r="H116" s="241">
        <f>H119</f>
        <v>160000</v>
      </c>
    </row>
    <row r="117" spans="1:8" ht="29.25">
      <c r="A117" s="233" t="s">
        <v>99</v>
      </c>
      <c r="B117" s="215" t="s">
        <v>13</v>
      </c>
      <c r="C117" s="215" t="s">
        <v>147</v>
      </c>
      <c r="D117" s="215" t="s">
        <v>153</v>
      </c>
      <c r="E117" s="215" t="s">
        <v>47</v>
      </c>
      <c r="F117" s="215" t="s">
        <v>16</v>
      </c>
      <c r="G117" s="239">
        <f>G118</f>
        <v>160000</v>
      </c>
      <c r="H117" s="239">
        <f>H118</f>
        <v>160000</v>
      </c>
    </row>
    <row r="118" spans="1:8" ht="43.5">
      <c r="A118" s="233" t="s">
        <v>100</v>
      </c>
      <c r="B118" s="215" t="s">
        <v>13</v>
      </c>
      <c r="C118" s="215" t="s">
        <v>147</v>
      </c>
      <c r="D118" s="215" t="s">
        <v>153</v>
      </c>
      <c r="E118" s="215" t="s">
        <v>49</v>
      </c>
      <c r="F118" s="215" t="s">
        <v>16</v>
      </c>
      <c r="G118" s="239">
        <f>G119</f>
        <v>160000</v>
      </c>
      <c r="H118" s="239">
        <f>H119</f>
        <v>160000</v>
      </c>
    </row>
    <row r="119" spans="1:8" ht="24">
      <c r="A119" s="214" t="s">
        <v>54</v>
      </c>
      <c r="B119" s="215" t="s">
        <v>13</v>
      </c>
      <c r="C119" s="215" t="s">
        <v>147</v>
      </c>
      <c r="D119" s="215" t="s">
        <v>153</v>
      </c>
      <c r="E119" s="215" t="s">
        <v>55</v>
      </c>
      <c r="F119" s="215" t="s">
        <v>16</v>
      </c>
      <c r="G119" s="239">
        <f>G120+G121</f>
        <v>160000</v>
      </c>
      <c r="H119" s="239">
        <f>H120+H121</f>
        <v>160000</v>
      </c>
    </row>
    <row r="120" spans="1:8" s="2" customFormat="1" ht="15" hidden="1">
      <c r="A120" s="115" t="s">
        <v>60</v>
      </c>
      <c r="B120" s="116" t="s">
        <v>13</v>
      </c>
      <c r="C120" s="116" t="s">
        <v>147</v>
      </c>
      <c r="D120" s="116" t="s">
        <v>153</v>
      </c>
      <c r="E120" s="116" t="s">
        <v>55</v>
      </c>
      <c r="F120" s="116" t="s">
        <v>61</v>
      </c>
      <c r="G120" s="242">
        <v>80000</v>
      </c>
      <c r="H120" s="242">
        <v>80000</v>
      </c>
    </row>
    <row r="121" spans="1:8" s="2" customFormat="1" ht="15" hidden="1">
      <c r="A121" s="115" t="s">
        <v>66</v>
      </c>
      <c r="B121" s="116" t="s">
        <v>13</v>
      </c>
      <c r="C121" s="116" t="s">
        <v>147</v>
      </c>
      <c r="D121" s="116" t="s">
        <v>153</v>
      </c>
      <c r="E121" s="116" t="s">
        <v>55</v>
      </c>
      <c r="F121" s="116" t="s">
        <v>67</v>
      </c>
      <c r="G121" s="242">
        <v>80000</v>
      </c>
      <c r="H121" s="242">
        <v>80000</v>
      </c>
    </row>
    <row r="122" spans="1:8" ht="24">
      <c r="A122" s="205" t="s">
        <v>154</v>
      </c>
      <c r="B122" s="240" t="s">
        <v>13</v>
      </c>
      <c r="C122" s="240" t="s">
        <v>147</v>
      </c>
      <c r="D122" s="240" t="s">
        <v>155</v>
      </c>
      <c r="E122" s="240" t="s">
        <v>16</v>
      </c>
      <c r="F122" s="240" t="s">
        <v>16</v>
      </c>
      <c r="G122" s="241">
        <f>G125</f>
        <v>766000</v>
      </c>
      <c r="H122" s="241">
        <f>H125</f>
        <v>766000</v>
      </c>
    </row>
    <row r="123" spans="1:8" ht="29.25">
      <c r="A123" s="233" t="s">
        <v>99</v>
      </c>
      <c r="B123" s="215" t="s">
        <v>13</v>
      </c>
      <c r="C123" s="215" t="s">
        <v>147</v>
      </c>
      <c r="D123" s="215" t="s">
        <v>155</v>
      </c>
      <c r="E123" s="215" t="s">
        <v>47</v>
      </c>
      <c r="F123" s="215" t="s">
        <v>16</v>
      </c>
      <c r="G123" s="239">
        <f>G124</f>
        <v>766000</v>
      </c>
      <c r="H123" s="239">
        <f>H124</f>
        <v>766000</v>
      </c>
    </row>
    <row r="124" spans="1:8" ht="43.5">
      <c r="A124" s="233" t="s">
        <v>100</v>
      </c>
      <c r="B124" s="215" t="s">
        <v>13</v>
      </c>
      <c r="C124" s="215" t="s">
        <v>147</v>
      </c>
      <c r="D124" s="215" t="s">
        <v>155</v>
      </c>
      <c r="E124" s="215" t="s">
        <v>49</v>
      </c>
      <c r="F124" s="215" t="s">
        <v>16</v>
      </c>
      <c r="G124" s="239">
        <f>G125</f>
        <v>766000</v>
      </c>
      <c r="H124" s="239">
        <f>H125</f>
        <v>766000</v>
      </c>
    </row>
    <row r="125" spans="1:8" ht="24">
      <c r="A125" s="214" t="s">
        <v>54</v>
      </c>
      <c r="B125" s="215" t="s">
        <v>13</v>
      </c>
      <c r="C125" s="215" t="s">
        <v>147</v>
      </c>
      <c r="D125" s="215" t="s">
        <v>155</v>
      </c>
      <c r="E125" s="215" t="s">
        <v>55</v>
      </c>
      <c r="F125" s="215" t="s">
        <v>16</v>
      </c>
      <c r="G125" s="239">
        <f>G126+G127+G128+G129+G130</f>
        <v>766000</v>
      </c>
      <c r="H125" s="239">
        <f>H126+H127+H128+H129+H130</f>
        <v>766000</v>
      </c>
    </row>
    <row r="126" spans="1:8" ht="15" hidden="1">
      <c r="A126" s="214" t="s">
        <v>156</v>
      </c>
      <c r="B126" s="215" t="s">
        <v>13</v>
      </c>
      <c r="C126" s="215" t="s">
        <v>147</v>
      </c>
      <c r="D126" s="215" t="s">
        <v>155</v>
      </c>
      <c r="E126" s="215" t="s">
        <v>55</v>
      </c>
      <c r="F126" s="215" t="s">
        <v>57</v>
      </c>
      <c r="G126" s="259">
        <v>156000</v>
      </c>
      <c r="H126" s="259">
        <v>156000</v>
      </c>
    </row>
    <row r="127" spans="1:8" ht="15" hidden="1">
      <c r="A127" s="115" t="s">
        <v>60</v>
      </c>
      <c r="B127" s="116" t="s">
        <v>13</v>
      </c>
      <c r="C127" s="116" t="s">
        <v>147</v>
      </c>
      <c r="D127" s="116" t="s">
        <v>155</v>
      </c>
      <c r="E127" s="116" t="s">
        <v>55</v>
      </c>
      <c r="F127" s="116" t="s">
        <v>61</v>
      </c>
      <c r="G127" s="248">
        <v>100000</v>
      </c>
      <c r="H127" s="248">
        <v>100000</v>
      </c>
    </row>
    <row r="128" spans="1:8" ht="15" hidden="1">
      <c r="A128" s="115" t="s">
        <v>62</v>
      </c>
      <c r="B128" s="116" t="s">
        <v>13</v>
      </c>
      <c r="C128" s="116" t="s">
        <v>147</v>
      </c>
      <c r="D128" s="116" t="s">
        <v>155</v>
      </c>
      <c r="E128" s="116" t="s">
        <v>55</v>
      </c>
      <c r="F128" s="116" t="s">
        <v>63</v>
      </c>
      <c r="G128" s="248">
        <v>300000</v>
      </c>
      <c r="H128" s="248">
        <v>300000</v>
      </c>
    </row>
    <row r="129" spans="1:8" ht="15" hidden="1">
      <c r="A129" s="115" t="s">
        <v>157</v>
      </c>
      <c r="B129" s="116" t="s">
        <v>13</v>
      </c>
      <c r="C129" s="116" t="s">
        <v>147</v>
      </c>
      <c r="D129" s="116" t="s">
        <v>155</v>
      </c>
      <c r="E129" s="116" t="s">
        <v>55</v>
      </c>
      <c r="F129" s="116" t="s">
        <v>65</v>
      </c>
      <c r="G129" s="248">
        <v>130000</v>
      </c>
      <c r="H129" s="248">
        <v>130000</v>
      </c>
    </row>
    <row r="130" spans="1:8" ht="15" hidden="1">
      <c r="A130" s="115" t="s">
        <v>66</v>
      </c>
      <c r="B130" s="116" t="s">
        <v>13</v>
      </c>
      <c r="C130" s="116" t="s">
        <v>147</v>
      </c>
      <c r="D130" s="116" t="s">
        <v>155</v>
      </c>
      <c r="E130" s="116" t="s">
        <v>55</v>
      </c>
      <c r="F130" s="116" t="s">
        <v>67</v>
      </c>
      <c r="G130" s="248">
        <v>80000</v>
      </c>
      <c r="H130" s="248">
        <v>80000</v>
      </c>
    </row>
    <row r="131" spans="1:8" ht="24">
      <c r="A131" s="205" t="s">
        <v>158</v>
      </c>
      <c r="B131" s="240" t="s">
        <v>13</v>
      </c>
      <c r="C131" s="240" t="s">
        <v>147</v>
      </c>
      <c r="D131" s="240" t="s">
        <v>159</v>
      </c>
      <c r="E131" s="240" t="s">
        <v>16</v>
      </c>
      <c r="F131" s="240" t="s">
        <v>16</v>
      </c>
      <c r="G131" s="241">
        <f>G134</f>
        <v>550000</v>
      </c>
      <c r="H131" s="241">
        <f>H134</f>
        <v>505000</v>
      </c>
    </row>
    <row r="132" spans="1:8" ht="29.25">
      <c r="A132" s="233" t="s">
        <v>99</v>
      </c>
      <c r="B132" s="215" t="s">
        <v>13</v>
      </c>
      <c r="C132" s="215" t="s">
        <v>147</v>
      </c>
      <c r="D132" s="215" t="s">
        <v>159</v>
      </c>
      <c r="E132" s="215" t="s">
        <v>47</v>
      </c>
      <c r="F132" s="215" t="s">
        <v>16</v>
      </c>
      <c r="G132" s="239">
        <f>G133</f>
        <v>550000</v>
      </c>
      <c r="H132" s="239">
        <f>H133</f>
        <v>505000</v>
      </c>
    </row>
    <row r="133" spans="1:8" ht="43.5">
      <c r="A133" s="233" t="s">
        <v>100</v>
      </c>
      <c r="B133" s="215" t="s">
        <v>13</v>
      </c>
      <c r="C133" s="215" t="s">
        <v>147</v>
      </c>
      <c r="D133" s="215" t="s">
        <v>159</v>
      </c>
      <c r="E133" s="215" t="s">
        <v>49</v>
      </c>
      <c r="F133" s="215" t="s">
        <v>16</v>
      </c>
      <c r="G133" s="239">
        <f>G134</f>
        <v>550000</v>
      </c>
      <c r="H133" s="239">
        <f>H134</f>
        <v>505000</v>
      </c>
    </row>
    <row r="134" spans="1:8" ht="24">
      <c r="A134" s="214" t="s">
        <v>54</v>
      </c>
      <c r="B134" s="215" t="s">
        <v>13</v>
      </c>
      <c r="C134" s="215" t="s">
        <v>147</v>
      </c>
      <c r="D134" s="215" t="s">
        <v>159</v>
      </c>
      <c r="E134" s="215" t="s">
        <v>55</v>
      </c>
      <c r="F134" s="215" t="s">
        <v>16</v>
      </c>
      <c r="G134" s="239">
        <f>G135+G136</f>
        <v>550000</v>
      </c>
      <c r="H134" s="239">
        <f>H135+H136</f>
        <v>505000</v>
      </c>
    </row>
    <row r="135" spans="1:8" ht="15" hidden="1">
      <c r="A135" s="115" t="s">
        <v>60</v>
      </c>
      <c r="B135" s="116" t="s">
        <v>13</v>
      </c>
      <c r="C135" s="116" t="s">
        <v>147</v>
      </c>
      <c r="D135" s="116" t="s">
        <v>159</v>
      </c>
      <c r="E135" s="116" t="s">
        <v>55</v>
      </c>
      <c r="F135" s="116" t="s">
        <v>61</v>
      </c>
      <c r="G135" s="248">
        <v>50000</v>
      </c>
      <c r="H135" s="248">
        <v>10000</v>
      </c>
    </row>
    <row r="136" spans="1:8" ht="24" hidden="1">
      <c r="A136" s="115" t="s">
        <v>54</v>
      </c>
      <c r="B136" s="116" t="s">
        <v>13</v>
      </c>
      <c r="C136" s="116" t="s">
        <v>147</v>
      </c>
      <c r="D136" s="116" t="s">
        <v>159</v>
      </c>
      <c r="E136" s="116" t="s">
        <v>55</v>
      </c>
      <c r="F136" s="116" t="s">
        <v>65</v>
      </c>
      <c r="G136" s="248">
        <v>500000</v>
      </c>
      <c r="H136" s="248">
        <v>495000</v>
      </c>
    </row>
    <row r="137" spans="1:8">
      <c r="A137" s="205" t="s">
        <v>160</v>
      </c>
      <c r="B137" s="240" t="s">
        <v>13</v>
      </c>
      <c r="C137" s="240" t="s">
        <v>147</v>
      </c>
      <c r="D137" s="240" t="s">
        <v>161</v>
      </c>
      <c r="E137" s="240" t="s">
        <v>16</v>
      </c>
      <c r="F137" s="240" t="s">
        <v>16</v>
      </c>
      <c r="G137" s="241">
        <f>G140</f>
        <v>130000</v>
      </c>
      <c r="H137" s="241">
        <f>H140</f>
        <v>130000</v>
      </c>
    </row>
    <row r="138" spans="1:8" ht="29.25">
      <c r="A138" s="233" t="s">
        <v>99</v>
      </c>
      <c r="B138" s="215" t="s">
        <v>13</v>
      </c>
      <c r="C138" s="215" t="s">
        <v>147</v>
      </c>
      <c r="D138" s="215" t="s">
        <v>161</v>
      </c>
      <c r="E138" s="215" t="s">
        <v>47</v>
      </c>
      <c r="F138" s="215" t="s">
        <v>16</v>
      </c>
      <c r="G138" s="239">
        <f>G139</f>
        <v>130000</v>
      </c>
      <c r="H138" s="239">
        <f>H139</f>
        <v>130000</v>
      </c>
    </row>
    <row r="139" spans="1:8" ht="43.5">
      <c r="A139" s="233" t="s">
        <v>100</v>
      </c>
      <c r="B139" s="215" t="s">
        <v>13</v>
      </c>
      <c r="C139" s="215" t="s">
        <v>147</v>
      </c>
      <c r="D139" s="215" t="s">
        <v>161</v>
      </c>
      <c r="E139" s="215" t="s">
        <v>49</v>
      </c>
      <c r="F139" s="215" t="s">
        <v>16</v>
      </c>
      <c r="G139" s="239">
        <f>G140</f>
        <v>130000</v>
      </c>
      <c r="H139" s="239">
        <f>H140</f>
        <v>130000</v>
      </c>
    </row>
    <row r="140" spans="1:8" ht="24">
      <c r="A140" s="214" t="s">
        <v>54</v>
      </c>
      <c r="B140" s="215" t="s">
        <v>13</v>
      </c>
      <c r="C140" s="215" t="s">
        <v>147</v>
      </c>
      <c r="D140" s="215" t="s">
        <v>161</v>
      </c>
      <c r="E140" s="215" t="s">
        <v>55</v>
      </c>
      <c r="F140" s="215" t="s">
        <v>16</v>
      </c>
      <c r="G140" s="239">
        <f>G141+G142</f>
        <v>130000</v>
      </c>
      <c r="H140" s="239">
        <f>H141+H142</f>
        <v>130000</v>
      </c>
    </row>
    <row r="141" spans="1:8" ht="15" hidden="1">
      <c r="A141" s="115" t="s">
        <v>60</v>
      </c>
      <c r="B141" s="116" t="s">
        <v>13</v>
      </c>
      <c r="C141" s="116" t="s">
        <v>147</v>
      </c>
      <c r="D141" s="116" t="s">
        <v>161</v>
      </c>
      <c r="E141" s="116" t="s">
        <v>55</v>
      </c>
      <c r="F141" s="116" t="s">
        <v>61</v>
      </c>
      <c r="G141" s="248">
        <v>30000</v>
      </c>
      <c r="H141" s="248">
        <v>30000</v>
      </c>
    </row>
    <row r="142" spans="1:8" ht="15" hidden="1">
      <c r="A142" s="115" t="s">
        <v>162</v>
      </c>
      <c r="B142" s="116" t="s">
        <v>13</v>
      </c>
      <c r="C142" s="116" t="s">
        <v>147</v>
      </c>
      <c r="D142" s="116" t="s">
        <v>161</v>
      </c>
      <c r="E142" s="116" t="s">
        <v>55</v>
      </c>
      <c r="F142" s="116" t="s">
        <v>63</v>
      </c>
      <c r="G142" s="248">
        <v>100000</v>
      </c>
      <c r="H142" s="248">
        <v>100000</v>
      </c>
    </row>
    <row r="143" spans="1:8">
      <c r="A143" s="205" t="s">
        <v>163</v>
      </c>
      <c r="B143" s="240" t="s">
        <v>13</v>
      </c>
      <c r="C143" s="240" t="s">
        <v>147</v>
      </c>
      <c r="D143" s="206" t="s">
        <v>164</v>
      </c>
      <c r="E143" s="240" t="s">
        <v>16</v>
      </c>
      <c r="F143" s="240" t="s">
        <v>16</v>
      </c>
      <c r="G143" s="241">
        <f>G146</f>
        <v>300000</v>
      </c>
      <c r="H143" s="241">
        <f>H146</f>
        <v>300000</v>
      </c>
    </row>
    <row r="144" spans="1:8" ht="29.25">
      <c r="A144" s="233" t="s">
        <v>99</v>
      </c>
      <c r="B144" s="215" t="s">
        <v>13</v>
      </c>
      <c r="C144" s="215" t="s">
        <v>147</v>
      </c>
      <c r="D144" s="219" t="s">
        <v>164</v>
      </c>
      <c r="E144" s="215" t="s">
        <v>47</v>
      </c>
      <c r="F144" s="215" t="s">
        <v>16</v>
      </c>
      <c r="G144" s="239">
        <f>G145</f>
        <v>300000</v>
      </c>
      <c r="H144" s="239">
        <f>H145</f>
        <v>300000</v>
      </c>
    </row>
    <row r="145" spans="1:8" ht="43.5">
      <c r="A145" s="233" t="s">
        <v>100</v>
      </c>
      <c r="B145" s="215" t="s">
        <v>13</v>
      </c>
      <c r="C145" s="215" t="s">
        <v>147</v>
      </c>
      <c r="D145" s="219" t="s">
        <v>164</v>
      </c>
      <c r="E145" s="215" t="s">
        <v>49</v>
      </c>
      <c r="F145" s="215" t="s">
        <v>16</v>
      </c>
      <c r="G145" s="239">
        <f>G146</f>
        <v>300000</v>
      </c>
      <c r="H145" s="239">
        <f>H146</f>
        <v>300000</v>
      </c>
    </row>
    <row r="146" spans="1:8" ht="24">
      <c r="A146" s="214" t="s">
        <v>54</v>
      </c>
      <c r="B146" s="215" t="s">
        <v>13</v>
      </c>
      <c r="C146" s="215" t="s">
        <v>147</v>
      </c>
      <c r="D146" s="219" t="s">
        <v>164</v>
      </c>
      <c r="E146" s="215" t="s">
        <v>55</v>
      </c>
      <c r="F146" s="215" t="s">
        <v>16</v>
      </c>
      <c r="G146" s="239">
        <f>G147+G148</f>
        <v>300000</v>
      </c>
      <c r="H146" s="239">
        <f>H147+H148</f>
        <v>300000</v>
      </c>
    </row>
    <row r="147" spans="1:8" ht="15" hidden="1">
      <c r="A147" s="115" t="s">
        <v>60</v>
      </c>
      <c r="B147" s="116" t="s">
        <v>13</v>
      </c>
      <c r="C147" s="116" t="s">
        <v>147</v>
      </c>
      <c r="D147" s="227" t="s">
        <v>164</v>
      </c>
      <c r="E147" s="116" t="s">
        <v>55</v>
      </c>
      <c r="F147" s="116" t="s">
        <v>61</v>
      </c>
      <c r="G147" s="248">
        <v>50000</v>
      </c>
      <c r="H147" s="248">
        <v>50000</v>
      </c>
    </row>
    <row r="148" spans="1:8" ht="24" hidden="1">
      <c r="A148" s="115" t="s">
        <v>54</v>
      </c>
      <c r="B148" s="116" t="s">
        <v>13</v>
      </c>
      <c r="C148" s="116" t="s">
        <v>147</v>
      </c>
      <c r="D148" s="227" t="s">
        <v>164</v>
      </c>
      <c r="E148" s="116" t="s">
        <v>55</v>
      </c>
      <c r="F148" s="116" t="s">
        <v>63</v>
      </c>
      <c r="G148" s="248">
        <v>250000</v>
      </c>
      <c r="H148" s="248">
        <v>250000</v>
      </c>
    </row>
    <row r="149" spans="1:8">
      <c r="A149" s="205" t="s">
        <v>167</v>
      </c>
      <c r="B149" s="240" t="s">
        <v>13</v>
      </c>
      <c r="C149" s="240" t="s">
        <v>147</v>
      </c>
      <c r="D149" s="240" t="s">
        <v>168</v>
      </c>
      <c r="E149" s="240" t="s">
        <v>16</v>
      </c>
      <c r="F149" s="240" t="s">
        <v>16</v>
      </c>
      <c r="G149" s="241">
        <f t="shared" ref="G149:H152" si="6">G150</f>
        <v>84208</v>
      </c>
      <c r="H149" s="241">
        <f t="shared" si="6"/>
        <v>84208</v>
      </c>
    </row>
    <row r="150" spans="1:8" ht="29.25">
      <c r="A150" s="233" t="s">
        <v>99</v>
      </c>
      <c r="B150" s="215" t="s">
        <v>13</v>
      </c>
      <c r="C150" s="215" t="s">
        <v>147</v>
      </c>
      <c r="D150" s="215" t="s">
        <v>168</v>
      </c>
      <c r="E150" s="215" t="s">
        <v>47</v>
      </c>
      <c r="F150" s="215" t="s">
        <v>16</v>
      </c>
      <c r="G150" s="239">
        <f t="shared" si="6"/>
        <v>84208</v>
      </c>
      <c r="H150" s="239">
        <f t="shared" si="6"/>
        <v>84208</v>
      </c>
    </row>
    <row r="151" spans="1:8" ht="43.5">
      <c r="A151" s="233" t="s">
        <v>100</v>
      </c>
      <c r="B151" s="215" t="s">
        <v>13</v>
      </c>
      <c r="C151" s="215" t="s">
        <v>147</v>
      </c>
      <c r="D151" s="215" t="s">
        <v>168</v>
      </c>
      <c r="E151" s="215" t="s">
        <v>49</v>
      </c>
      <c r="F151" s="215" t="s">
        <v>16</v>
      </c>
      <c r="G151" s="239">
        <f t="shared" si="6"/>
        <v>84208</v>
      </c>
      <c r="H151" s="239">
        <f t="shared" si="6"/>
        <v>84208</v>
      </c>
    </row>
    <row r="152" spans="1:8" ht="24">
      <c r="A152" s="214" t="s">
        <v>54</v>
      </c>
      <c r="B152" s="215" t="s">
        <v>13</v>
      </c>
      <c r="C152" s="215" t="s">
        <v>147</v>
      </c>
      <c r="D152" s="215" t="s">
        <v>168</v>
      </c>
      <c r="E152" s="215" t="s">
        <v>55</v>
      </c>
      <c r="F152" s="215" t="s">
        <v>16</v>
      </c>
      <c r="G152" s="239">
        <f t="shared" si="6"/>
        <v>84208</v>
      </c>
      <c r="H152" s="239">
        <f t="shared" si="6"/>
        <v>84208</v>
      </c>
    </row>
    <row r="153" spans="1:8" s="2" customFormat="1" ht="15" hidden="1">
      <c r="A153" s="115" t="s">
        <v>62</v>
      </c>
      <c r="B153" s="116" t="s">
        <v>13</v>
      </c>
      <c r="C153" s="116" t="s">
        <v>147</v>
      </c>
      <c r="D153" s="116" t="s">
        <v>168</v>
      </c>
      <c r="E153" s="116" t="s">
        <v>55</v>
      </c>
      <c r="F153" s="116" t="s">
        <v>63</v>
      </c>
      <c r="G153" s="242">
        <v>84208</v>
      </c>
      <c r="H153" s="242">
        <v>84208</v>
      </c>
    </row>
    <row r="154" spans="1:8">
      <c r="A154" s="205" t="s">
        <v>169</v>
      </c>
      <c r="B154" s="240" t="s">
        <v>13</v>
      </c>
      <c r="C154" s="240" t="s">
        <v>147</v>
      </c>
      <c r="D154" s="240" t="s">
        <v>170</v>
      </c>
      <c r="E154" s="240" t="s">
        <v>16</v>
      </c>
      <c r="F154" s="240" t="s">
        <v>16</v>
      </c>
      <c r="G154" s="241">
        <f>G157</f>
        <v>666000</v>
      </c>
      <c r="H154" s="241">
        <f>H157</f>
        <v>656000</v>
      </c>
    </row>
    <row r="155" spans="1:8" ht="29.25">
      <c r="A155" s="233" t="s">
        <v>99</v>
      </c>
      <c r="B155" s="215" t="s">
        <v>13</v>
      </c>
      <c r="C155" s="215" t="s">
        <v>147</v>
      </c>
      <c r="D155" s="215" t="s">
        <v>170</v>
      </c>
      <c r="E155" s="215" t="s">
        <v>47</v>
      </c>
      <c r="F155" s="215" t="s">
        <v>16</v>
      </c>
      <c r="G155" s="239">
        <f>G156</f>
        <v>666000</v>
      </c>
      <c r="H155" s="239">
        <f>H156</f>
        <v>656000</v>
      </c>
    </row>
    <row r="156" spans="1:8" ht="43.5">
      <c r="A156" s="233" t="s">
        <v>100</v>
      </c>
      <c r="B156" s="215" t="s">
        <v>13</v>
      </c>
      <c r="C156" s="215" t="s">
        <v>147</v>
      </c>
      <c r="D156" s="215" t="s">
        <v>170</v>
      </c>
      <c r="E156" s="215" t="s">
        <v>49</v>
      </c>
      <c r="F156" s="215" t="s">
        <v>16</v>
      </c>
      <c r="G156" s="239">
        <f>G157</f>
        <v>666000</v>
      </c>
      <c r="H156" s="239">
        <f>H157</f>
        <v>656000</v>
      </c>
    </row>
    <row r="157" spans="1:8" ht="24">
      <c r="A157" s="214" t="s">
        <v>54</v>
      </c>
      <c r="B157" s="215" t="s">
        <v>13</v>
      </c>
      <c r="C157" s="215" t="s">
        <v>147</v>
      </c>
      <c r="D157" s="215" t="s">
        <v>170</v>
      </c>
      <c r="E157" s="215" t="s">
        <v>55</v>
      </c>
      <c r="F157" s="215" t="s">
        <v>16</v>
      </c>
      <c r="G157" s="239">
        <f>G158+G159</f>
        <v>666000</v>
      </c>
      <c r="H157" s="239">
        <f>H158+H159</f>
        <v>656000</v>
      </c>
    </row>
    <row r="158" spans="1:8" ht="15" hidden="1">
      <c r="A158" s="115" t="s">
        <v>60</v>
      </c>
      <c r="B158" s="116" t="s">
        <v>13</v>
      </c>
      <c r="C158" s="116" t="s">
        <v>147</v>
      </c>
      <c r="D158" s="116" t="s">
        <v>170</v>
      </c>
      <c r="E158" s="116" t="s">
        <v>55</v>
      </c>
      <c r="F158" s="116" t="s">
        <v>61</v>
      </c>
      <c r="G158" s="248">
        <v>616000</v>
      </c>
      <c r="H158" s="248">
        <v>606000</v>
      </c>
    </row>
    <row r="159" spans="1:8" ht="15" hidden="1">
      <c r="A159" s="260" t="s">
        <v>171</v>
      </c>
      <c r="B159" s="116" t="s">
        <v>13</v>
      </c>
      <c r="C159" s="116" t="s">
        <v>147</v>
      </c>
      <c r="D159" s="116" t="s">
        <v>170</v>
      </c>
      <c r="E159" s="116" t="s">
        <v>55</v>
      </c>
      <c r="F159" s="116" t="s">
        <v>67</v>
      </c>
      <c r="G159" s="248">
        <v>50000</v>
      </c>
      <c r="H159" s="248">
        <v>50000</v>
      </c>
    </row>
    <row r="160" spans="1:8" ht="24">
      <c r="A160" s="208" t="s">
        <v>172</v>
      </c>
      <c r="B160" s="209" t="s">
        <v>13</v>
      </c>
      <c r="C160" s="209" t="s">
        <v>173</v>
      </c>
      <c r="D160" s="209" t="s">
        <v>15</v>
      </c>
      <c r="E160" s="209" t="s">
        <v>16</v>
      </c>
      <c r="F160" s="209" t="s">
        <v>16</v>
      </c>
      <c r="G160" s="261">
        <f>G163</f>
        <v>25000</v>
      </c>
      <c r="H160" s="261">
        <f>H163</f>
        <v>25000</v>
      </c>
    </row>
    <row r="161" spans="1:8" ht="36">
      <c r="A161" s="214" t="s">
        <v>23</v>
      </c>
      <c r="B161" s="215" t="s">
        <v>13</v>
      </c>
      <c r="C161" s="215" t="s">
        <v>173</v>
      </c>
      <c r="D161" s="215" t="s">
        <v>15</v>
      </c>
      <c r="E161" s="215" t="s">
        <v>16</v>
      </c>
      <c r="F161" s="215" t="s">
        <v>16</v>
      </c>
      <c r="G161" s="262">
        <f>G162</f>
        <v>25000</v>
      </c>
      <c r="H161" s="262">
        <f>H162</f>
        <v>25000</v>
      </c>
    </row>
    <row r="162" spans="1:8" ht="36">
      <c r="A162" s="214" t="s">
        <v>174</v>
      </c>
      <c r="B162" s="215" t="s">
        <v>13</v>
      </c>
      <c r="C162" s="215" t="s">
        <v>173</v>
      </c>
      <c r="D162" s="215" t="s">
        <v>15</v>
      </c>
      <c r="E162" s="215" t="s">
        <v>16</v>
      </c>
      <c r="F162" s="215" t="s">
        <v>16</v>
      </c>
      <c r="G162" s="262">
        <f>G163</f>
        <v>25000</v>
      </c>
      <c r="H162" s="262">
        <f>H163</f>
        <v>25000</v>
      </c>
    </row>
    <row r="163" spans="1:8" ht="24">
      <c r="A163" s="205" t="s">
        <v>175</v>
      </c>
      <c r="B163" s="240" t="s">
        <v>13</v>
      </c>
      <c r="C163" s="240" t="s">
        <v>173</v>
      </c>
      <c r="D163" s="240" t="s">
        <v>85</v>
      </c>
      <c r="E163" s="240" t="s">
        <v>16</v>
      </c>
      <c r="F163" s="240" t="s">
        <v>16</v>
      </c>
      <c r="G163" s="263">
        <v>25000</v>
      </c>
      <c r="H163" s="263">
        <v>25000</v>
      </c>
    </row>
    <row r="164" spans="1:8" ht="29.25">
      <c r="A164" s="233" t="s">
        <v>99</v>
      </c>
      <c r="B164" s="215" t="s">
        <v>13</v>
      </c>
      <c r="C164" s="215" t="s">
        <v>173</v>
      </c>
      <c r="D164" s="215" t="s">
        <v>85</v>
      </c>
      <c r="E164" s="215" t="s">
        <v>47</v>
      </c>
      <c r="F164" s="215" t="s">
        <v>16</v>
      </c>
      <c r="G164" s="264">
        <f t="shared" ref="G164:H166" si="7">G165</f>
        <v>25000</v>
      </c>
      <c r="H164" s="264">
        <f t="shared" si="7"/>
        <v>25000</v>
      </c>
    </row>
    <row r="165" spans="1:8" ht="43.5">
      <c r="A165" s="233" t="s">
        <v>100</v>
      </c>
      <c r="B165" s="215" t="s">
        <v>13</v>
      </c>
      <c r="C165" s="215" t="s">
        <v>173</v>
      </c>
      <c r="D165" s="215" t="s">
        <v>85</v>
      </c>
      <c r="E165" s="215" t="s">
        <v>49</v>
      </c>
      <c r="F165" s="215" t="s">
        <v>16</v>
      </c>
      <c r="G165" s="264">
        <f t="shared" si="7"/>
        <v>25000</v>
      </c>
      <c r="H165" s="264">
        <f t="shared" si="7"/>
        <v>25000</v>
      </c>
    </row>
    <row r="166" spans="1:8" ht="24">
      <c r="A166" s="214" t="s">
        <v>54</v>
      </c>
      <c r="B166" s="215" t="s">
        <v>13</v>
      </c>
      <c r="C166" s="215" t="s">
        <v>173</v>
      </c>
      <c r="D166" s="215" t="s">
        <v>85</v>
      </c>
      <c r="E166" s="215" t="s">
        <v>55</v>
      </c>
      <c r="F166" s="215" t="s">
        <v>16</v>
      </c>
      <c r="G166" s="264">
        <f t="shared" si="7"/>
        <v>25000</v>
      </c>
      <c r="H166" s="264">
        <f t="shared" si="7"/>
        <v>25000</v>
      </c>
    </row>
    <row r="167" spans="1:8" ht="15" hidden="1">
      <c r="A167" s="115" t="s">
        <v>62</v>
      </c>
      <c r="B167" s="116" t="s">
        <v>13</v>
      </c>
      <c r="C167" s="116" t="s">
        <v>173</v>
      </c>
      <c r="D167" s="116" t="s">
        <v>85</v>
      </c>
      <c r="E167" s="116" t="s">
        <v>55</v>
      </c>
      <c r="F167" s="116" t="s">
        <v>63</v>
      </c>
      <c r="G167" s="265">
        <v>25000</v>
      </c>
      <c r="H167" s="265">
        <v>25000</v>
      </c>
    </row>
    <row r="168" spans="1:8">
      <c r="A168" s="208" t="s">
        <v>176</v>
      </c>
      <c r="B168" s="209" t="s">
        <v>13</v>
      </c>
      <c r="C168" s="209" t="s">
        <v>177</v>
      </c>
      <c r="D168" s="209"/>
      <c r="E168" s="209"/>
      <c r="F168" s="209"/>
      <c r="G168" s="210">
        <f t="shared" ref="G168:H172" si="8">G169</f>
        <v>2950000</v>
      </c>
      <c r="H168" s="210">
        <f t="shared" si="8"/>
        <v>3000000</v>
      </c>
    </row>
    <row r="169" spans="1:8" ht="24">
      <c r="A169" s="214" t="s">
        <v>178</v>
      </c>
      <c r="B169" s="215" t="s">
        <v>13</v>
      </c>
      <c r="C169" s="215" t="s">
        <v>177</v>
      </c>
      <c r="D169" s="215" t="s">
        <v>15</v>
      </c>
      <c r="E169" s="215" t="s">
        <v>16</v>
      </c>
      <c r="F169" s="215" t="s">
        <v>16</v>
      </c>
      <c r="G169" s="258">
        <f t="shared" si="8"/>
        <v>2950000</v>
      </c>
      <c r="H169" s="258">
        <f t="shared" si="8"/>
        <v>3000000</v>
      </c>
    </row>
    <row r="170" spans="1:8" ht="24">
      <c r="A170" s="214" t="s">
        <v>179</v>
      </c>
      <c r="B170" s="215" t="s">
        <v>13</v>
      </c>
      <c r="C170" s="215" t="s">
        <v>177</v>
      </c>
      <c r="D170" s="215" t="s">
        <v>15</v>
      </c>
      <c r="E170" s="215" t="s">
        <v>16</v>
      </c>
      <c r="F170" s="215" t="s">
        <v>16</v>
      </c>
      <c r="G170" s="258">
        <f t="shared" si="8"/>
        <v>2950000</v>
      </c>
      <c r="H170" s="258">
        <f t="shared" si="8"/>
        <v>3000000</v>
      </c>
    </row>
    <row r="171" spans="1:8" ht="51.75">
      <c r="A171" s="266" t="s">
        <v>180</v>
      </c>
      <c r="B171" s="267" t="s">
        <v>13</v>
      </c>
      <c r="C171" s="240" t="s">
        <v>177</v>
      </c>
      <c r="D171" s="240" t="s">
        <v>181</v>
      </c>
      <c r="E171" s="240" t="s">
        <v>16</v>
      </c>
      <c r="F171" s="240" t="s">
        <v>16</v>
      </c>
      <c r="G171" s="268">
        <f t="shared" si="8"/>
        <v>2950000</v>
      </c>
      <c r="H171" s="268">
        <f t="shared" si="8"/>
        <v>3000000</v>
      </c>
    </row>
    <row r="172" spans="1:8" ht="15">
      <c r="A172" s="269" t="s">
        <v>182</v>
      </c>
      <c r="B172" s="215" t="s">
        <v>13</v>
      </c>
      <c r="C172" s="215" t="s">
        <v>177</v>
      </c>
      <c r="D172" s="215" t="s">
        <v>181</v>
      </c>
      <c r="E172" s="215" t="s">
        <v>183</v>
      </c>
      <c r="F172" s="215" t="s">
        <v>16</v>
      </c>
      <c r="G172" s="258">
        <f t="shared" si="8"/>
        <v>2950000</v>
      </c>
      <c r="H172" s="258">
        <f t="shared" si="8"/>
        <v>3000000</v>
      </c>
    </row>
    <row r="173" spans="1:8" ht="24" hidden="1">
      <c r="A173" s="115" t="s">
        <v>184</v>
      </c>
      <c r="B173" s="116" t="s">
        <v>13</v>
      </c>
      <c r="C173" s="116" t="s">
        <v>177</v>
      </c>
      <c r="D173" s="116" t="s">
        <v>181</v>
      </c>
      <c r="E173" s="116" t="s">
        <v>183</v>
      </c>
      <c r="F173" s="116" t="s">
        <v>185</v>
      </c>
      <c r="G173" s="203">
        <v>2950000</v>
      </c>
      <c r="H173" s="203">
        <v>3000000</v>
      </c>
    </row>
    <row r="174" spans="1:8">
      <c r="A174" s="208" t="s">
        <v>186</v>
      </c>
      <c r="B174" s="209" t="s">
        <v>13</v>
      </c>
      <c r="C174" s="209" t="s">
        <v>187</v>
      </c>
      <c r="D174" s="209"/>
      <c r="E174" s="209"/>
      <c r="F174" s="209"/>
      <c r="G174" s="210">
        <f>G175</f>
        <v>230632</v>
      </c>
      <c r="H174" s="210">
        <f>H175</f>
        <v>235632</v>
      </c>
    </row>
    <row r="175" spans="1:8" ht="24">
      <c r="A175" s="214" t="s">
        <v>188</v>
      </c>
      <c r="B175" s="215" t="s">
        <v>13</v>
      </c>
      <c r="C175" s="215" t="s">
        <v>187</v>
      </c>
      <c r="D175" s="215" t="s">
        <v>15</v>
      </c>
      <c r="E175" s="215" t="s">
        <v>16</v>
      </c>
      <c r="F175" s="215" t="s">
        <v>16</v>
      </c>
      <c r="G175" s="258">
        <f>G176</f>
        <v>230632</v>
      </c>
      <c r="H175" s="258">
        <f>H176</f>
        <v>235632</v>
      </c>
    </row>
    <row r="176" spans="1:8" ht="24.75">
      <c r="A176" s="254" t="s">
        <v>189</v>
      </c>
      <c r="B176" s="215" t="s">
        <v>13</v>
      </c>
      <c r="C176" s="215" t="s">
        <v>187</v>
      </c>
      <c r="D176" s="215" t="s">
        <v>15</v>
      </c>
      <c r="E176" s="215" t="s">
        <v>16</v>
      </c>
      <c r="F176" s="215" t="s">
        <v>16</v>
      </c>
      <c r="G176" s="258">
        <f>G177+G180+G183</f>
        <v>230632</v>
      </c>
      <c r="H176" s="258">
        <f>H177+H180+H183</f>
        <v>235632</v>
      </c>
    </row>
    <row r="177" spans="1:8" ht="24">
      <c r="A177" s="205" t="s">
        <v>190</v>
      </c>
      <c r="B177" s="240" t="s">
        <v>13</v>
      </c>
      <c r="C177" s="240" t="s">
        <v>187</v>
      </c>
      <c r="D177" s="240" t="s">
        <v>191</v>
      </c>
      <c r="E177" s="240" t="s">
        <v>16</v>
      </c>
      <c r="F177" s="240" t="s">
        <v>16</v>
      </c>
      <c r="G177" s="268">
        <f>G178</f>
        <v>28000</v>
      </c>
      <c r="H177" s="268">
        <f>H178</f>
        <v>28000</v>
      </c>
    </row>
    <row r="178" spans="1:8" ht="15">
      <c r="A178" s="214" t="s">
        <v>192</v>
      </c>
      <c r="B178" s="215" t="s">
        <v>13</v>
      </c>
      <c r="C178" s="215" t="s">
        <v>187</v>
      </c>
      <c r="D178" s="215" t="s">
        <v>191</v>
      </c>
      <c r="E178" s="215" t="s">
        <v>193</v>
      </c>
      <c r="F178" s="215" t="s">
        <v>16</v>
      </c>
      <c r="G178" s="258">
        <f>G179</f>
        <v>28000</v>
      </c>
      <c r="H178" s="258">
        <f>H179</f>
        <v>28000</v>
      </c>
    </row>
    <row r="179" spans="1:8" ht="15" hidden="1">
      <c r="A179" s="115" t="s">
        <v>194</v>
      </c>
      <c r="B179" s="116" t="s">
        <v>13</v>
      </c>
      <c r="C179" s="116" t="s">
        <v>187</v>
      </c>
      <c r="D179" s="116" t="s">
        <v>191</v>
      </c>
      <c r="E179" s="116" t="s">
        <v>193</v>
      </c>
      <c r="F179" s="116" t="s">
        <v>195</v>
      </c>
      <c r="G179" s="203">
        <v>28000</v>
      </c>
      <c r="H179" s="203">
        <v>28000</v>
      </c>
    </row>
    <row r="180" spans="1:8">
      <c r="A180" s="205" t="s">
        <v>196</v>
      </c>
      <c r="B180" s="240" t="s">
        <v>13</v>
      </c>
      <c r="C180" s="240" t="s">
        <v>187</v>
      </c>
      <c r="D180" s="240" t="s">
        <v>197</v>
      </c>
      <c r="E180" s="240" t="s">
        <v>16</v>
      </c>
      <c r="F180" s="240" t="s">
        <v>16</v>
      </c>
      <c r="G180" s="268">
        <f>G181</f>
        <v>97632</v>
      </c>
      <c r="H180" s="268">
        <f>H181</f>
        <v>97632</v>
      </c>
    </row>
    <row r="181" spans="1:8" ht="24">
      <c r="A181" s="214" t="s">
        <v>198</v>
      </c>
      <c r="B181" s="215" t="s">
        <v>13</v>
      </c>
      <c r="C181" s="215" t="s">
        <v>187</v>
      </c>
      <c r="D181" s="215" t="s">
        <v>197</v>
      </c>
      <c r="E181" s="215" t="s">
        <v>199</v>
      </c>
      <c r="F181" s="215" t="s">
        <v>16</v>
      </c>
      <c r="G181" s="258">
        <f>G182</f>
        <v>97632</v>
      </c>
      <c r="H181" s="258">
        <f>H182</f>
        <v>97632</v>
      </c>
    </row>
    <row r="182" spans="1:8" ht="24" hidden="1">
      <c r="A182" s="115" t="s">
        <v>200</v>
      </c>
      <c r="B182" s="116" t="s">
        <v>13</v>
      </c>
      <c r="C182" s="116" t="s">
        <v>187</v>
      </c>
      <c r="D182" s="116" t="s">
        <v>197</v>
      </c>
      <c r="E182" s="116" t="s">
        <v>199</v>
      </c>
      <c r="F182" s="116" t="s">
        <v>201</v>
      </c>
      <c r="G182" s="203">
        <v>97632</v>
      </c>
      <c r="H182" s="203">
        <v>97632</v>
      </c>
    </row>
    <row r="183" spans="1:8" ht="24">
      <c r="A183" s="205" t="s">
        <v>202</v>
      </c>
      <c r="B183" s="240" t="s">
        <v>13</v>
      </c>
      <c r="C183" s="240" t="s">
        <v>187</v>
      </c>
      <c r="D183" s="240" t="s">
        <v>203</v>
      </c>
      <c r="E183" s="240" t="s">
        <v>16</v>
      </c>
      <c r="F183" s="240" t="s">
        <v>16</v>
      </c>
      <c r="G183" s="268">
        <f>G184</f>
        <v>105000</v>
      </c>
      <c r="H183" s="268">
        <f>H184</f>
        <v>110000</v>
      </c>
    </row>
    <row r="184" spans="1:8" ht="15">
      <c r="A184" s="214" t="s">
        <v>182</v>
      </c>
      <c r="B184" s="215" t="s">
        <v>13</v>
      </c>
      <c r="C184" s="215" t="s">
        <v>187</v>
      </c>
      <c r="D184" s="215" t="s">
        <v>203</v>
      </c>
      <c r="E184" s="215" t="s">
        <v>183</v>
      </c>
      <c r="F184" s="215" t="s">
        <v>16</v>
      </c>
      <c r="G184" s="258">
        <f>G185</f>
        <v>105000</v>
      </c>
      <c r="H184" s="258">
        <f>H185</f>
        <v>110000</v>
      </c>
    </row>
    <row r="185" spans="1:8" ht="24" hidden="1">
      <c r="A185" s="115" t="s">
        <v>184</v>
      </c>
      <c r="B185" s="116" t="s">
        <v>13</v>
      </c>
      <c r="C185" s="116" t="s">
        <v>187</v>
      </c>
      <c r="D185" s="116" t="s">
        <v>203</v>
      </c>
      <c r="E185" s="116" t="s">
        <v>183</v>
      </c>
      <c r="F185" s="116" t="s">
        <v>185</v>
      </c>
      <c r="G185" s="203">
        <v>105000</v>
      </c>
      <c r="H185" s="203">
        <v>110000</v>
      </c>
    </row>
    <row r="186" spans="1:8">
      <c r="A186" s="208" t="s">
        <v>204</v>
      </c>
      <c r="B186" s="209" t="s">
        <v>13</v>
      </c>
      <c r="C186" s="209" t="s">
        <v>205</v>
      </c>
      <c r="D186" s="209"/>
      <c r="E186" s="209"/>
      <c r="F186" s="209"/>
      <c r="G186" s="210">
        <f>G187</f>
        <v>5000</v>
      </c>
      <c r="H186" s="210">
        <f>H187</f>
        <v>5000</v>
      </c>
    </row>
    <row r="187" spans="1:8" ht="24">
      <c r="A187" s="214" t="s">
        <v>206</v>
      </c>
      <c r="B187" s="215" t="s">
        <v>13</v>
      </c>
      <c r="C187" s="215" t="s">
        <v>205</v>
      </c>
      <c r="D187" s="215" t="s">
        <v>15</v>
      </c>
      <c r="E187" s="215" t="s">
        <v>16</v>
      </c>
      <c r="F187" s="215" t="s">
        <v>16</v>
      </c>
      <c r="G187" s="258">
        <v>5000</v>
      </c>
      <c r="H187" s="258">
        <v>5000</v>
      </c>
    </row>
    <row r="188" spans="1:8" ht="60">
      <c r="A188" s="214" t="s">
        <v>207</v>
      </c>
      <c r="B188" s="215" t="s">
        <v>13</v>
      </c>
      <c r="C188" s="215" t="s">
        <v>205</v>
      </c>
      <c r="D188" s="215" t="s">
        <v>15</v>
      </c>
      <c r="E188" s="215" t="s">
        <v>16</v>
      </c>
      <c r="F188" s="215" t="s">
        <v>16</v>
      </c>
      <c r="G188" s="258">
        <v>5000</v>
      </c>
      <c r="H188" s="258">
        <v>5000</v>
      </c>
    </row>
    <row r="189" spans="1:8" ht="24">
      <c r="A189" s="205" t="s">
        <v>208</v>
      </c>
      <c r="B189" s="240" t="s">
        <v>13</v>
      </c>
      <c r="C189" s="240" t="s">
        <v>205</v>
      </c>
      <c r="D189" s="240" t="s">
        <v>209</v>
      </c>
      <c r="E189" s="240" t="s">
        <v>16</v>
      </c>
      <c r="F189" s="240" t="s">
        <v>16</v>
      </c>
      <c r="G189" s="268">
        <v>5000</v>
      </c>
      <c r="H189" s="268">
        <v>5000</v>
      </c>
    </row>
    <row r="190" spans="1:8" ht="15">
      <c r="A190" s="214" t="s">
        <v>182</v>
      </c>
      <c r="B190" s="215" t="s">
        <v>13</v>
      </c>
      <c r="C190" s="215" t="s">
        <v>205</v>
      </c>
      <c r="D190" s="215" t="s">
        <v>209</v>
      </c>
      <c r="E190" s="215" t="s">
        <v>183</v>
      </c>
      <c r="F190" s="215" t="s">
        <v>16</v>
      </c>
      <c r="G190" s="258">
        <v>5000</v>
      </c>
      <c r="H190" s="258">
        <v>5000</v>
      </c>
    </row>
    <row r="191" spans="1:8" ht="24" hidden="1">
      <c r="A191" s="115" t="s">
        <v>184</v>
      </c>
      <c r="B191" s="116" t="s">
        <v>13</v>
      </c>
      <c r="C191" s="116" t="s">
        <v>205</v>
      </c>
      <c r="D191" s="116" t="s">
        <v>209</v>
      </c>
      <c r="E191" s="116" t="s">
        <v>183</v>
      </c>
      <c r="F191" s="116" t="s">
        <v>185</v>
      </c>
      <c r="G191" s="203">
        <v>5000</v>
      </c>
      <c r="H191" s="203">
        <v>5000</v>
      </c>
    </row>
    <row r="192" spans="1:8" ht="36">
      <c r="A192" s="208" t="s">
        <v>210</v>
      </c>
      <c r="B192" s="209" t="s">
        <v>13</v>
      </c>
      <c r="C192" s="209" t="s">
        <v>211</v>
      </c>
      <c r="D192" s="209"/>
      <c r="E192" s="209"/>
      <c r="F192" s="209"/>
      <c r="G192" s="210">
        <f t="shared" ref="G192:H196" si="9">G193</f>
        <v>2300000</v>
      </c>
      <c r="H192" s="210">
        <f t="shared" si="9"/>
        <v>2300000</v>
      </c>
    </row>
    <row r="193" spans="1:8" ht="36">
      <c r="A193" s="214" t="s">
        <v>23</v>
      </c>
      <c r="B193" s="215" t="s">
        <v>13</v>
      </c>
      <c r="C193" s="215" t="s">
        <v>211</v>
      </c>
      <c r="D193" s="215" t="s">
        <v>15</v>
      </c>
      <c r="E193" s="215" t="s">
        <v>16</v>
      </c>
      <c r="F193" s="215" t="s">
        <v>16</v>
      </c>
      <c r="G193" s="258">
        <f t="shared" si="9"/>
        <v>2300000</v>
      </c>
      <c r="H193" s="258">
        <f t="shared" si="9"/>
        <v>2300000</v>
      </c>
    </row>
    <row r="194" spans="1:8" ht="36">
      <c r="A194" s="214" t="s">
        <v>212</v>
      </c>
      <c r="B194" s="215" t="s">
        <v>13</v>
      </c>
      <c r="C194" s="215" t="s">
        <v>211</v>
      </c>
      <c r="D194" s="215" t="s">
        <v>15</v>
      </c>
      <c r="E194" s="215" t="s">
        <v>16</v>
      </c>
      <c r="F194" s="215" t="s">
        <v>16</v>
      </c>
      <c r="G194" s="258">
        <f t="shared" si="9"/>
        <v>2300000</v>
      </c>
      <c r="H194" s="258">
        <f t="shared" si="9"/>
        <v>2300000</v>
      </c>
    </row>
    <row r="195" spans="1:8" ht="36">
      <c r="A195" s="205" t="s">
        <v>213</v>
      </c>
      <c r="B195" s="240" t="s">
        <v>13</v>
      </c>
      <c r="C195" s="240" t="s">
        <v>211</v>
      </c>
      <c r="D195" s="240" t="s">
        <v>214</v>
      </c>
      <c r="E195" s="240" t="s">
        <v>16</v>
      </c>
      <c r="F195" s="240" t="s">
        <v>16</v>
      </c>
      <c r="G195" s="268">
        <f t="shared" si="9"/>
        <v>2300000</v>
      </c>
      <c r="H195" s="268">
        <f t="shared" si="9"/>
        <v>2300000</v>
      </c>
    </row>
    <row r="196" spans="1:8" ht="15">
      <c r="A196" s="214" t="s">
        <v>182</v>
      </c>
      <c r="B196" s="215" t="s">
        <v>13</v>
      </c>
      <c r="C196" s="215" t="s">
        <v>211</v>
      </c>
      <c r="D196" s="215" t="s">
        <v>214</v>
      </c>
      <c r="E196" s="215" t="s">
        <v>183</v>
      </c>
      <c r="F196" s="215" t="s">
        <v>16</v>
      </c>
      <c r="G196" s="258">
        <f t="shared" si="9"/>
        <v>2300000</v>
      </c>
      <c r="H196" s="258">
        <f t="shared" si="9"/>
        <v>2300000</v>
      </c>
    </row>
    <row r="197" spans="1:8" ht="24" hidden="1">
      <c r="A197" s="115" t="s">
        <v>184</v>
      </c>
      <c r="B197" s="116" t="s">
        <v>13</v>
      </c>
      <c r="C197" s="116" t="s">
        <v>211</v>
      </c>
      <c r="D197" s="116" t="s">
        <v>214</v>
      </c>
      <c r="E197" s="116" t="s">
        <v>183</v>
      </c>
      <c r="F197" s="116" t="s">
        <v>185</v>
      </c>
      <c r="G197" s="203">
        <v>2300000</v>
      </c>
      <c r="H197" s="203">
        <v>2300000</v>
      </c>
    </row>
    <row r="198" spans="1:8">
      <c r="A198" s="271"/>
      <c r="B198" s="271"/>
      <c r="C198" s="271"/>
      <c r="D198" s="271"/>
      <c r="E198" s="271"/>
      <c r="F198" s="271"/>
      <c r="G198" s="272"/>
      <c r="H198" s="272"/>
    </row>
  </sheetData>
  <mergeCells count="13">
    <mergeCell ref="F6:F7"/>
    <mergeCell ref="G6:G7"/>
    <mergeCell ref="H6:H7"/>
    <mergeCell ref="A6:A7"/>
    <mergeCell ref="B6:B7"/>
    <mergeCell ref="C6:C7"/>
    <mergeCell ref="D6:D7"/>
    <mergeCell ref="E6:E7"/>
    <mergeCell ref="D1:H1"/>
    <mergeCell ref="D2:H2"/>
    <mergeCell ref="D3:H3"/>
    <mergeCell ref="D4:H4"/>
    <mergeCell ref="A5:G5"/>
  </mergeCells>
  <pageMargins left="0.78740157480314998" right="0.511811023622047" top="0.22" bottom="0.22" header="0.118110236220472" footer="0.118110236220472"/>
  <pageSetup paperSize="9" scale="82" fitToHeight="8" orientation="portrait" horizontalDpi="180" verticalDpi="18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4"/>
  <sheetViews>
    <sheetView topLeftCell="A4" zoomScale="90" zoomScaleNormal="90" workbookViewId="0">
      <selection activeCell="A5" sqref="A5:G5"/>
    </sheetView>
  </sheetViews>
  <sheetFormatPr defaultColWidth="8.85546875" defaultRowHeight="15.75"/>
  <cols>
    <col min="1" max="1" width="51.42578125" style="4" customWidth="1"/>
    <col min="2" max="2" width="5" style="4" hidden="1" customWidth="1"/>
    <col min="3" max="3" width="5.42578125" style="4" hidden="1" customWidth="1"/>
    <col min="4" max="4" width="11.5703125" style="4" customWidth="1"/>
    <col min="5" max="5" width="7.5703125" style="4" customWidth="1"/>
    <col min="6" max="6" width="4.7109375" style="4" hidden="1" customWidth="1"/>
    <col min="7" max="7" width="15.7109375" style="5" customWidth="1"/>
    <col min="8" max="8" width="18.140625" customWidth="1"/>
    <col min="10" max="10" width="11.28515625" customWidth="1"/>
  </cols>
  <sheetData>
    <row r="1" spans="1:10" s="1" customFormat="1" ht="15.6" customHeight="1">
      <c r="A1" s="120"/>
      <c r="B1" s="120"/>
      <c r="C1" s="120"/>
      <c r="D1" s="376" t="s">
        <v>224</v>
      </c>
      <c r="E1" s="376"/>
      <c r="F1" s="376"/>
      <c r="G1" s="376"/>
    </row>
    <row r="2" spans="1:10" s="1" customFormat="1" ht="15.6" customHeight="1">
      <c r="A2" s="120"/>
      <c r="B2" s="120"/>
      <c r="C2" s="120"/>
      <c r="D2" s="377" t="s">
        <v>1</v>
      </c>
      <c r="E2" s="377"/>
      <c r="F2" s="377"/>
      <c r="G2" s="377"/>
    </row>
    <row r="3" spans="1:10" s="1" customFormat="1" ht="14.45" customHeight="1">
      <c r="A3" s="120"/>
      <c r="B3" s="120"/>
      <c r="C3" s="120"/>
      <c r="D3" s="376" t="s">
        <v>2</v>
      </c>
      <c r="E3" s="376"/>
      <c r="F3" s="376"/>
      <c r="G3" s="376"/>
    </row>
    <row r="4" spans="1:10" s="1" customFormat="1" ht="23.45" customHeight="1">
      <c r="A4" s="120"/>
      <c r="B4" s="120"/>
      <c r="C4" s="120"/>
      <c r="D4" s="376" t="s">
        <v>3</v>
      </c>
      <c r="E4" s="376"/>
      <c r="F4" s="376"/>
      <c r="G4" s="376"/>
    </row>
    <row r="5" spans="1:10" ht="72.599999999999994" customHeight="1">
      <c r="A5" s="378" t="s">
        <v>225</v>
      </c>
      <c r="B5" s="378"/>
      <c r="C5" s="378"/>
      <c r="D5" s="378"/>
      <c r="E5" s="378"/>
      <c r="F5" s="378"/>
      <c r="G5" s="378"/>
    </row>
    <row r="6" spans="1:10" ht="14.45" customHeight="1">
      <c r="A6" s="381" t="s">
        <v>5</v>
      </c>
      <c r="B6" s="379" t="s">
        <v>6</v>
      </c>
      <c r="C6" s="379" t="s">
        <v>7</v>
      </c>
      <c r="D6" s="379" t="s">
        <v>8</v>
      </c>
      <c r="E6" s="383" t="s">
        <v>9</v>
      </c>
      <c r="F6" s="379" t="s">
        <v>10</v>
      </c>
      <c r="G6" s="379" t="s">
        <v>11</v>
      </c>
    </row>
    <row r="7" spans="1:10" ht="39" customHeight="1">
      <c r="A7" s="382"/>
      <c r="B7" s="380"/>
      <c r="C7" s="380"/>
      <c r="D7" s="380"/>
      <c r="E7" s="384"/>
      <c r="F7" s="380"/>
      <c r="G7" s="379"/>
    </row>
    <row r="8" spans="1:10" ht="27.6" customHeight="1">
      <c r="A8" s="205" t="s">
        <v>12</v>
      </c>
      <c r="B8" s="206" t="s">
        <v>13</v>
      </c>
      <c r="C8" s="206" t="s">
        <v>14</v>
      </c>
      <c r="D8" s="206" t="s">
        <v>15</v>
      </c>
      <c r="E8" s="206" t="s">
        <v>16</v>
      </c>
      <c r="F8" s="206" t="s">
        <v>16</v>
      </c>
      <c r="G8" s="207">
        <f>G9+G79+G89+G103+G113+G176+G184+G190+G202+G208</f>
        <v>15059859</v>
      </c>
      <c r="J8" s="42"/>
    </row>
    <row r="9" spans="1:10">
      <c r="A9" s="208" t="s">
        <v>17</v>
      </c>
      <c r="B9" s="209" t="s">
        <v>13</v>
      </c>
      <c r="C9" s="209" t="s">
        <v>18</v>
      </c>
      <c r="D9" s="209"/>
      <c r="E9" s="209"/>
      <c r="F9" s="209"/>
      <c r="G9" s="210">
        <f>G10+G16+G57+G63+G51</f>
        <v>5292232</v>
      </c>
    </row>
    <row r="10" spans="1:10" ht="36">
      <c r="A10" s="211" t="s">
        <v>19</v>
      </c>
      <c r="B10" s="212" t="s">
        <v>13</v>
      </c>
      <c r="C10" s="212" t="s">
        <v>20</v>
      </c>
      <c r="D10" s="212" t="s">
        <v>15</v>
      </c>
      <c r="E10" s="212" t="s">
        <v>16</v>
      </c>
      <c r="F10" s="212" t="s">
        <v>16</v>
      </c>
      <c r="G10" s="213">
        <f>G11</f>
        <v>72000</v>
      </c>
    </row>
    <row r="11" spans="1:10" ht="24">
      <c r="A11" s="214" t="s">
        <v>21</v>
      </c>
      <c r="B11" s="215" t="s">
        <v>13</v>
      </c>
      <c r="C11" s="215" t="s">
        <v>20</v>
      </c>
      <c r="D11" s="215" t="s">
        <v>22</v>
      </c>
      <c r="E11" s="215" t="s">
        <v>16</v>
      </c>
      <c r="F11" s="215" t="s">
        <v>16</v>
      </c>
      <c r="G11" s="259">
        <f>G12</f>
        <v>72000</v>
      </c>
    </row>
    <row r="12" spans="1:10" ht="36">
      <c r="A12" s="214" t="s">
        <v>23</v>
      </c>
      <c r="B12" s="215" t="s">
        <v>13</v>
      </c>
      <c r="C12" s="215" t="s">
        <v>20</v>
      </c>
      <c r="D12" s="215" t="s">
        <v>22</v>
      </c>
      <c r="E12" s="215" t="s">
        <v>16</v>
      </c>
      <c r="F12" s="215" t="s">
        <v>16</v>
      </c>
      <c r="G12" s="259">
        <f>G13</f>
        <v>72000</v>
      </c>
    </row>
    <row r="13" spans="1:10" ht="48">
      <c r="A13" s="214" t="s">
        <v>24</v>
      </c>
      <c r="B13" s="215" t="s">
        <v>13</v>
      </c>
      <c r="C13" s="215" t="s">
        <v>20</v>
      </c>
      <c r="D13" s="215" t="s">
        <v>22</v>
      </c>
      <c r="E13" s="215" t="s">
        <v>16</v>
      </c>
      <c r="F13" s="215" t="s">
        <v>16</v>
      </c>
      <c r="G13" s="259">
        <f>G14</f>
        <v>72000</v>
      </c>
    </row>
    <row r="14" spans="1:10" ht="36">
      <c r="A14" s="214" t="s">
        <v>25</v>
      </c>
      <c r="B14" s="215" t="s">
        <v>13</v>
      </c>
      <c r="C14" s="215" t="s">
        <v>20</v>
      </c>
      <c r="D14" s="215" t="s">
        <v>22</v>
      </c>
      <c r="E14" s="215" t="s">
        <v>26</v>
      </c>
      <c r="F14" s="215" t="s">
        <v>16</v>
      </c>
      <c r="G14" s="259">
        <f>G15</f>
        <v>72000</v>
      </c>
    </row>
    <row r="15" spans="1:10" ht="19.899999999999999" hidden="1" customHeight="1">
      <c r="A15" s="115" t="s">
        <v>27</v>
      </c>
      <c r="B15" s="116" t="s">
        <v>13</v>
      </c>
      <c r="C15" s="116" t="s">
        <v>20</v>
      </c>
      <c r="D15" s="116" t="s">
        <v>22</v>
      </c>
      <c r="E15" s="116" t="s">
        <v>26</v>
      </c>
      <c r="F15" s="116" t="s">
        <v>28</v>
      </c>
      <c r="G15" s="248">
        <v>72000</v>
      </c>
    </row>
    <row r="16" spans="1:10" ht="48">
      <c r="A16" s="211" t="s">
        <v>29</v>
      </c>
      <c r="B16" s="212" t="s">
        <v>13</v>
      </c>
      <c r="C16" s="212" t="s">
        <v>30</v>
      </c>
      <c r="D16" s="212" t="s">
        <v>15</v>
      </c>
      <c r="E16" s="212" t="s">
        <v>16</v>
      </c>
      <c r="F16" s="212" t="s">
        <v>16</v>
      </c>
      <c r="G16" s="218">
        <f>G17</f>
        <v>3965071</v>
      </c>
    </row>
    <row r="17" spans="1:7" ht="36">
      <c r="A17" s="214" t="s">
        <v>23</v>
      </c>
      <c r="B17" s="219" t="s">
        <v>13</v>
      </c>
      <c r="C17" s="219" t="s">
        <v>30</v>
      </c>
      <c r="D17" s="219" t="s">
        <v>15</v>
      </c>
      <c r="E17" s="219" t="s">
        <v>16</v>
      </c>
      <c r="F17" s="219" t="s">
        <v>16</v>
      </c>
      <c r="G17" s="220">
        <f>G18</f>
        <v>3965071</v>
      </c>
    </row>
    <row r="18" spans="1:7" ht="36">
      <c r="A18" s="214" t="s">
        <v>31</v>
      </c>
      <c r="B18" s="219" t="s">
        <v>13</v>
      </c>
      <c r="C18" s="219" t="s">
        <v>30</v>
      </c>
      <c r="D18" s="219" t="s">
        <v>15</v>
      </c>
      <c r="E18" s="219" t="s">
        <v>16</v>
      </c>
      <c r="F18" s="219" t="s">
        <v>16</v>
      </c>
      <c r="G18" s="220">
        <f>G19+G44</f>
        <v>3965071</v>
      </c>
    </row>
    <row r="19" spans="1:7" ht="15">
      <c r="A19" s="221" t="s">
        <v>32</v>
      </c>
      <c r="B19" s="219" t="s">
        <v>13</v>
      </c>
      <c r="C19" s="219" t="s">
        <v>30</v>
      </c>
      <c r="D19" s="219" t="s">
        <v>33</v>
      </c>
      <c r="E19" s="219" t="s">
        <v>16</v>
      </c>
      <c r="F19" s="219" t="s">
        <v>16</v>
      </c>
      <c r="G19" s="222">
        <f>G20+G26+G38</f>
        <v>3455161.25</v>
      </c>
    </row>
    <row r="20" spans="1:7" ht="60">
      <c r="A20" s="221" t="s">
        <v>34</v>
      </c>
      <c r="B20" s="223" t="s">
        <v>13</v>
      </c>
      <c r="C20" s="223" t="s">
        <v>30</v>
      </c>
      <c r="D20" s="223" t="s">
        <v>33</v>
      </c>
      <c r="E20" s="223" t="s">
        <v>35</v>
      </c>
      <c r="F20" s="224">
        <v>0</v>
      </c>
      <c r="G20" s="225">
        <f>G21</f>
        <v>2126161.12</v>
      </c>
    </row>
    <row r="21" spans="1:7" ht="24">
      <c r="A21" s="214" t="s">
        <v>36</v>
      </c>
      <c r="B21" s="219" t="s">
        <v>13</v>
      </c>
      <c r="C21" s="219" t="s">
        <v>30</v>
      </c>
      <c r="D21" s="219" t="s">
        <v>33</v>
      </c>
      <c r="E21" s="219" t="s">
        <v>37</v>
      </c>
      <c r="F21" s="220">
        <v>0</v>
      </c>
      <c r="G21" s="226">
        <f>G22+G25</f>
        <v>2126161.12</v>
      </c>
    </row>
    <row r="22" spans="1:7" ht="24">
      <c r="A22" s="214" t="s">
        <v>38</v>
      </c>
      <c r="B22" s="219" t="s">
        <v>13</v>
      </c>
      <c r="C22" s="219" t="s">
        <v>30</v>
      </c>
      <c r="D22" s="219" t="s">
        <v>33</v>
      </c>
      <c r="E22" s="219" t="s">
        <v>39</v>
      </c>
      <c r="F22" s="219" t="s">
        <v>16</v>
      </c>
      <c r="G22" s="226">
        <f>G23</f>
        <v>1632996.25</v>
      </c>
    </row>
    <row r="23" spans="1:7" ht="15" hidden="1">
      <c r="A23" s="115" t="s">
        <v>40</v>
      </c>
      <c r="B23" s="227" t="s">
        <v>13</v>
      </c>
      <c r="C23" s="227" t="s">
        <v>30</v>
      </c>
      <c r="D23" s="227" t="s">
        <v>33</v>
      </c>
      <c r="E23" s="227" t="s">
        <v>39</v>
      </c>
      <c r="F23" s="227" t="s">
        <v>41</v>
      </c>
      <c r="G23" s="228">
        <v>1632996.25</v>
      </c>
    </row>
    <row r="24" spans="1:7" ht="36">
      <c r="A24" s="214" t="s">
        <v>42</v>
      </c>
      <c r="B24" s="219" t="s">
        <v>13</v>
      </c>
      <c r="C24" s="219" t="s">
        <v>30</v>
      </c>
      <c r="D24" s="219" t="s">
        <v>33</v>
      </c>
      <c r="E24" s="219" t="s">
        <v>43</v>
      </c>
      <c r="F24" s="219" t="s">
        <v>16</v>
      </c>
      <c r="G24" s="226">
        <f>G25</f>
        <v>493164.87</v>
      </c>
    </row>
    <row r="25" spans="1:7" ht="15" hidden="1">
      <c r="A25" s="115" t="s">
        <v>44</v>
      </c>
      <c r="B25" s="227" t="s">
        <v>13</v>
      </c>
      <c r="C25" s="227" t="s">
        <v>30</v>
      </c>
      <c r="D25" s="227" t="s">
        <v>33</v>
      </c>
      <c r="E25" s="227" t="s">
        <v>43</v>
      </c>
      <c r="F25" s="227" t="s">
        <v>45</v>
      </c>
      <c r="G25" s="228">
        <v>493164.87</v>
      </c>
    </row>
    <row r="26" spans="1:7" ht="60">
      <c r="A26" s="221" t="s">
        <v>46</v>
      </c>
      <c r="B26" s="223" t="s">
        <v>13</v>
      </c>
      <c r="C26" s="223" t="s">
        <v>30</v>
      </c>
      <c r="D26" s="223" t="s">
        <v>33</v>
      </c>
      <c r="E26" s="223" t="s">
        <v>47</v>
      </c>
      <c r="F26" s="223" t="s">
        <v>16</v>
      </c>
      <c r="G26" s="229">
        <f>G27</f>
        <v>1319000</v>
      </c>
    </row>
    <row r="27" spans="1:7" ht="36">
      <c r="A27" s="214" t="s">
        <v>48</v>
      </c>
      <c r="B27" s="219" t="s">
        <v>13</v>
      </c>
      <c r="C27" s="219" t="s">
        <v>30</v>
      </c>
      <c r="D27" s="219" t="s">
        <v>33</v>
      </c>
      <c r="E27" s="219" t="s">
        <v>49</v>
      </c>
      <c r="F27" s="219" t="s">
        <v>16</v>
      </c>
      <c r="G27" s="230">
        <f>G28+G30</f>
        <v>1319000</v>
      </c>
    </row>
    <row r="28" spans="1:7" ht="24">
      <c r="A28" s="214" t="s">
        <v>50</v>
      </c>
      <c r="B28" s="219" t="s">
        <v>13</v>
      </c>
      <c r="C28" s="219" t="s">
        <v>30</v>
      </c>
      <c r="D28" s="219" t="s">
        <v>33</v>
      </c>
      <c r="E28" s="219" t="s">
        <v>51</v>
      </c>
      <c r="F28" s="219" t="s">
        <v>16</v>
      </c>
      <c r="G28" s="231">
        <f>G29</f>
        <v>34000</v>
      </c>
    </row>
    <row r="29" spans="1:7" ht="15" hidden="1">
      <c r="A29" s="115" t="s">
        <v>52</v>
      </c>
      <c r="B29" s="227" t="s">
        <v>13</v>
      </c>
      <c r="C29" s="227" t="s">
        <v>30</v>
      </c>
      <c r="D29" s="227" t="s">
        <v>33</v>
      </c>
      <c r="E29" s="227" t="s">
        <v>51</v>
      </c>
      <c r="F29" s="227" t="s">
        <v>53</v>
      </c>
      <c r="G29" s="228">
        <v>34000</v>
      </c>
    </row>
    <row r="30" spans="1:7" ht="24">
      <c r="A30" s="214" t="s">
        <v>54</v>
      </c>
      <c r="B30" s="219" t="s">
        <v>13</v>
      </c>
      <c r="C30" s="219" t="s">
        <v>30</v>
      </c>
      <c r="D30" s="219" t="s">
        <v>33</v>
      </c>
      <c r="E30" s="219" t="s">
        <v>55</v>
      </c>
      <c r="F30" s="219" t="s">
        <v>16</v>
      </c>
      <c r="G30" s="226">
        <f>G31+G32+G33+G34+G35+G36+G37</f>
        <v>1285000</v>
      </c>
    </row>
    <row r="31" spans="1:7" ht="15" hidden="1">
      <c r="A31" s="115" t="s">
        <v>52</v>
      </c>
      <c r="B31" s="227" t="s">
        <v>13</v>
      </c>
      <c r="C31" s="227" t="s">
        <v>30</v>
      </c>
      <c r="D31" s="227" t="s">
        <v>33</v>
      </c>
      <c r="E31" s="227" t="s">
        <v>55</v>
      </c>
      <c r="F31" s="227" t="s">
        <v>53</v>
      </c>
      <c r="G31" s="228">
        <v>60000</v>
      </c>
    </row>
    <row r="32" spans="1:7" ht="15" hidden="1">
      <c r="A32" s="115" t="s">
        <v>56</v>
      </c>
      <c r="B32" s="227" t="s">
        <v>13</v>
      </c>
      <c r="C32" s="227" t="s">
        <v>30</v>
      </c>
      <c r="D32" s="227" t="s">
        <v>33</v>
      </c>
      <c r="E32" s="227" t="s">
        <v>55</v>
      </c>
      <c r="F32" s="227" t="s">
        <v>57</v>
      </c>
      <c r="G32" s="228">
        <v>25000</v>
      </c>
    </row>
    <row r="33" spans="1:7" ht="15" hidden="1">
      <c r="A33" s="115" t="s">
        <v>58</v>
      </c>
      <c r="B33" s="227" t="s">
        <v>13</v>
      </c>
      <c r="C33" s="227" t="s">
        <v>30</v>
      </c>
      <c r="D33" s="227" t="s">
        <v>33</v>
      </c>
      <c r="E33" s="227" t="s">
        <v>55</v>
      </c>
      <c r="F33" s="227" t="s">
        <v>59</v>
      </c>
      <c r="G33" s="228">
        <v>300000</v>
      </c>
    </row>
    <row r="34" spans="1:7" ht="15" hidden="1">
      <c r="A34" s="115" t="s">
        <v>60</v>
      </c>
      <c r="B34" s="227" t="s">
        <v>13</v>
      </c>
      <c r="C34" s="227" t="s">
        <v>30</v>
      </c>
      <c r="D34" s="227" t="s">
        <v>33</v>
      </c>
      <c r="E34" s="227" t="s">
        <v>55</v>
      </c>
      <c r="F34" s="227" t="s">
        <v>61</v>
      </c>
      <c r="G34" s="228">
        <v>400000</v>
      </c>
    </row>
    <row r="35" spans="1:7" ht="15" hidden="1">
      <c r="A35" s="115" t="s">
        <v>62</v>
      </c>
      <c r="B35" s="227" t="s">
        <v>13</v>
      </c>
      <c r="C35" s="227" t="s">
        <v>30</v>
      </c>
      <c r="D35" s="227" t="s">
        <v>33</v>
      </c>
      <c r="E35" s="227" t="s">
        <v>55</v>
      </c>
      <c r="F35" s="227" t="s">
        <v>63</v>
      </c>
      <c r="G35" s="228">
        <v>400000</v>
      </c>
    </row>
    <row r="36" spans="1:7" ht="15" hidden="1">
      <c r="A36" s="115" t="s">
        <v>64</v>
      </c>
      <c r="B36" s="227" t="s">
        <v>13</v>
      </c>
      <c r="C36" s="227" t="s">
        <v>30</v>
      </c>
      <c r="D36" s="227" t="s">
        <v>33</v>
      </c>
      <c r="E36" s="227" t="s">
        <v>55</v>
      </c>
      <c r="F36" s="227" t="s">
        <v>65</v>
      </c>
      <c r="G36" s="228">
        <v>50000</v>
      </c>
    </row>
    <row r="37" spans="1:7" ht="15" hidden="1">
      <c r="A37" s="115" t="s">
        <v>66</v>
      </c>
      <c r="B37" s="227" t="s">
        <v>13</v>
      </c>
      <c r="C37" s="227" t="s">
        <v>30</v>
      </c>
      <c r="D37" s="227" t="s">
        <v>33</v>
      </c>
      <c r="E37" s="227" t="s">
        <v>55</v>
      </c>
      <c r="F37" s="227" t="s">
        <v>67</v>
      </c>
      <c r="G37" s="228">
        <v>50000</v>
      </c>
    </row>
    <row r="38" spans="1:7" ht="15">
      <c r="A38" s="232" t="s">
        <v>68</v>
      </c>
      <c r="B38" s="223" t="s">
        <v>13</v>
      </c>
      <c r="C38" s="223" t="s">
        <v>30</v>
      </c>
      <c r="D38" s="223" t="s">
        <v>33</v>
      </c>
      <c r="E38" s="223" t="s">
        <v>69</v>
      </c>
      <c r="F38" s="223" t="s">
        <v>16</v>
      </c>
      <c r="G38" s="229">
        <f>G39</f>
        <v>10000.130000000001</v>
      </c>
    </row>
    <row r="39" spans="1:7" ht="15">
      <c r="A39" s="233" t="s">
        <v>70</v>
      </c>
      <c r="B39" s="219" t="s">
        <v>13</v>
      </c>
      <c r="C39" s="219" t="s">
        <v>30</v>
      </c>
      <c r="D39" s="219" t="s">
        <v>33</v>
      </c>
      <c r="E39" s="219" t="s">
        <v>71</v>
      </c>
      <c r="F39" s="219" t="s">
        <v>16</v>
      </c>
      <c r="G39" s="230">
        <f>G40+G42</f>
        <v>10000.130000000001</v>
      </c>
    </row>
    <row r="40" spans="1:7" ht="15">
      <c r="A40" s="214" t="s">
        <v>72</v>
      </c>
      <c r="B40" s="219" t="s">
        <v>13</v>
      </c>
      <c r="C40" s="219" t="s">
        <v>30</v>
      </c>
      <c r="D40" s="219" t="s">
        <v>33</v>
      </c>
      <c r="E40" s="219" t="s">
        <v>73</v>
      </c>
      <c r="F40" s="219" t="s">
        <v>16</v>
      </c>
      <c r="G40" s="231">
        <f>G41</f>
        <v>5000</v>
      </c>
    </row>
    <row r="41" spans="1:7" ht="15" hidden="1">
      <c r="A41" s="115" t="s">
        <v>27</v>
      </c>
      <c r="B41" s="227" t="s">
        <v>13</v>
      </c>
      <c r="C41" s="227" t="s">
        <v>30</v>
      </c>
      <c r="D41" s="227" t="s">
        <v>33</v>
      </c>
      <c r="E41" s="227" t="s">
        <v>73</v>
      </c>
      <c r="F41" s="227" t="s">
        <v>74</v>
      </c>
      <c r="G41" s="228">
        <v>5000</v>
      </c>
    </row>
    <row r="42" spans="1:7" ht="15">
      <c r="A42" s="214" t="s">
        <v>75</v>
      </c>
      <c r="B42" s="219" t="s">
        <v>13</v>
      </c>
      <c r="C42" s="219" t="s">
        <v>30</v>
      </c>
      <c r="D42" s="219" t="s">
        <v>33</v>
      </c>
      <c r="E42" s="219" t="s">
        <v>76</v>
      </c>
      <c r="F42" s="219" t="s">
        <v>16</v>
      </c>
      <c r="G42" s="231">
        <f>G43</f>
        <v>5000.13</v>
      </c>
    </row>
    <row r="43" spans="1:7" ht="15" hidden="1">
      <c r="A43" s="115" t="s">
        <v>27</v>
      </c>
      <c r="B43" s="227" t="s">
        <v>13</v>
      </c>
      <c r="C43" s="227" t="s">
        <v>30</v>
      </c>
      <c r="D43" s="227" t="s">
        <v>33</v>
      </c>
      <c r="E43" s="227" t="s">
        <v>76</v>
      </c>
      <c r="F43" s="227" t="s">
        <v>77</v>
      </c>
      <c r="G43" s="228">
        <v>5000.13</v>
      </c>
    </row>
    <row r="44" spans="1:7" ht="36">
      <c r="A44" s="221" t="s">
        <v>78</v>
      </c>
      <c r="B44" s="223" t="s">
        <v>13</v>
      </c>
      <c r="C44" s="223" t="s">
        <v>30</v>
      </c>
      <c r="D44" s="223" t="s">
        <v>79</v>
      </c>
      <c r="E44" s="223" t="s">
        <v>16</v>
      </c>
      <c r="F44" s="223" t="s">
        <v>16</v>
      </c>
      <c r="G44" s="234">
        <f>G47+G49</f>
        <v>509909.75</v>
      </c>
    </row>
    <row r="45" spans="1:7" ht="71.25">
      <c r="A45" s="235" t="s">
        <v>34</v>
      </c>
      <c r="B45" s="219" t="s">
        <v>13</v>
      </c>
      <c r="C45" s="219" t="s">
        <v>30</v>
      </c>
      <c r="D45" s="219" t="s">
        <v>79</v>
      </c>
      <c r="E45" s="219" t="s">
        <v>35</v>
      </c>
      <c r="F45" s="219" t="s">
        <v>16</v>
      </c>
      <c r="G45" s="236">
        <f>G46</f>
        <v>509909.75</v>
      </c>
    </row>
    <row r="46" spans="1:7" ht="28.5">
      <c r="A46" s="235" t="s">
        <v>36</v>
      </c>
      <c r="B46" s="219" t="s">
        <v>13</v>
      </c>
      <c r="C46" s="219" t="s">
        <v>30</v>
      </c>
      <c r="D46" s="219" t="s">
        <v>79</v>
      </c>
      <c r="E46" s="219" t="s">
        <v>37</v>
      </c>
      <c r="F46" s="219" t="s">
        <v>16</v>
      </c>
      <c r="G46" s="236">
        <f>G47+G49</f>
        <v>509909.75</v>
      </c>
    </row>
    <row r="47" spans="1:7" ht="24">
      <c r="A47" s="214" t="s">
        <v>38</v>
      </c>
      <c r="B47" s="219" t="s">
        <v>13</v>
      </c>
      <c r="C47" s="219" t="s">
        <v>30</v>
      </c>
      <c r="D47" s="219" t="s">
        <v>79</v>
      </c>
      <c r="E47" s="219" t="s">
        <v>39</v>
      </c>
      <c r="F47" s="219" t="s">
        <v>16</v>
      </c>
      <c r="G47" s="231">
        <f>G48</f>
        <v>391635.75</v>
      </c>
    </row>
    <row r="48" spans="1:7" ht="15" hidden="1">
      <c r="A48" s="115" t="s">
        <v>40</v>
      </c>
      <c r="B48" s="227" t="s">
        <v>13</v>
      </c>
      <c r="C48" s="227" t="s">
        <v>30</v>
      </c>
      <c r="D48" s="227" t="s">
        <v>79</v>
      </c>
      <c r="E48" s="227" t="s">
        <v>39</v>
      </c>
      <c r="F48" s="227" t="s">
        <v>41</v>
      </c>
      <c r="G48" s="228">
        <v>391635.75</v>
      </c>
    </row>
    <row r="49" spans="1:7" ht="36">
      <c r="A49" s="214" t="s">
        <v>42</v>
      </c>
      <c r="B49" s="219" t="s">
        <v>13</v>
      </c>
      <c r="C49" s="219" t="s">
        <v>30</v>
      </c>
      <c r="D49" s="219" t="s">
        <v>79</v>
      </c>
      <c r="E49" s="219" t="s">
        <v>43</v>
      </c>
      <c r="F49" s="219" t="s">
        <v>16</v>
      </c>
      <c r="G49" s="231">
        <f>G50</f>
        <v>118274</v>
      </c>
    </row>
    <row r="50" spans="1:7" ht="15" hidden="1">
      <c r="A50" s="115" t="s">
        <v>80</v>
      </c>
      <c r="B50" s="227" t="s">
        <v>13</v>
      </c>
      <c r="C50" s="227" t="s">
        <v>30</v>
      </c>
      <c r="D50" s="227" t="s">
        <v>79</v>
      </c>
      <c r="E50" s="227" t="s">
        <v>43</v>
      </c>
      <c r="F50" s="227" t="s">
        <v>45</v>
      </c>
      <c r="G50" s="237">
        <v>118274</v>
      </c>
    </row>
    <row r="51" spans="1:7">
      <c r="A51" s="211" t="s">
        <v>81</v>
      </c>
      <c r="B51" s="212" t="s">
        <v>13</v>
      </c>
      <c r="C51" s="212" t="s">
        <v>82</v>
      </c>
      <c r="D51" s="212" t="s">
        <v>15</v>
      </c>
      <c r="E51" s="212" t="s">
        <v>16</v>
      </c>
      <c r="F51" s="212" t="s">
        <v>16</v>
      </c>
      <c r="G51" s="238">
        <f>G52</f>
        <v>90000</v>
      </c>
    </row>
    <row r="52" spans="1:7" ht="36">
      <c r="A52" s="214" t="s">
        <v>23</v>
      </c>
      <c r="B52" s="215" t="s">
        <v>13</v>
      </c>
      <c r="C52" s="215" t="s">
        <v>82</v>
      </c>
      <c r="D52" s="215" t="s">
        <v>15</v>
      </c>
      <c r="E52" s="215" t="s">
        <v>16</v>
      </c>
      <c r="F52" s="215" t="s">
        <v>16</v>
      </c>
      <c r="G52" s="239">
        <f>G53</f>
        <v>90000</v>
      </c>
    </row>
    <row r="53" spans="1:7" ht="24">
      <c r="A53" s="214" t="s">
        <v>83</v>
      </c>
      <c r="B53" s="215" t="s">
        <v>13</v>
      </c>
      <c r="C53" s="215" t="s">
        <v>82</v>
      </c>
      <c r="D53" s="215" t="s">
        <v>15</v>
      </c>
      <c r="E53" s="215" t="s">
        <v>16</v>
      </c>
      <c r="F53" s="215" t="s">
        <v>16</v>
      </c>
      <c r="G53" s="239">
        <f>G54</f>
        <v>90000</v>
      </c>
    </row>
    <row r="54" spans="1:7" ht="24">
      <c r="A54" s="205" t="s">
        <v>84</v>
      </c>
      <c r="B54" s="240" t="s">
        <v>13</v>
      </c>
      <c r="C54" s="240" t="s">
        <v>82</v>
      </c>
      <c r="D54" s="240" t="s">
        <v>85</v>
      </c>
      <c r="E54" s="240" t="s">
        <v>16</v>
      </c>
      <c r="F54" s="240" t="s">
        <v>16</v>
      </c>
      <c r="G54" s="241">
        <f>G55</f>
        <v>90000</v>
      </c>
    </row>
    <row r="55" spans="1:7" ht="24">
      <c r="A55" s="214" t="s">
        <v>54</v>
      </c>
      <c r="B55" s="215" t="s">
        <v>13</v>
      </c>
      <c r="C55" s="215" t="s">
        <v>82</v>
      </c>
      <c r="D55" s="215" t="s">
        <v>85</v>
      </c>
      <c r="E55" s="215" t="s">
        <v>55</v>
      </c>
      <c r="F55" s="215" t="s">
        <v>16</v>
      </c>
      <c r="G55" s="239">
        <f>G56</f>
        <v>90000</v>
      </c>
    </row>
    <row r="56" spans="1:7" s="2" customFormat="1" ht="15" hidden="1">
      <c r="A56" s="115" t="s">
        <v>86</v>
      </c>
      <c r="B56" s="116" t="s">
        <v>13</v>
      </c>
      <c r="C56" s="116" t="s">
        <v>82</v>
      </c>
      <c r="D56" s="116" t="s">
        <v>85</v>
      </c>
      <c r="E56" s="116" t="s">
        <v>55</v>
      </c>
      <c r="F56" s="116" t="s">
        <v>63</v>
      </c>
      <c r="G56" s="242">
        <v>90000</v>
      </c>
    </row>
    <row r="57" spans="1:7">
      <c r="A57" s="211" t="s">
        <v>87</v>
      </c>
      <c r="B57" s="212" t="s">
        <v>13</v>
      </c>
      <c r="C57" s="212" t="s">
        <v>88</v>
      </c>
      <c r="D57" s="212" t="s">
        <v>15</v>
      </c>
      <c r="E57" s="212" t="s">
        <v>16</v>
      </c>
      <c r="F57" s="212" t="s">
        <v>16</v>
      </c>
      <c r="G57" s="238">
        <f>G58</f>
        <v>20000</v>
      </c>
    </row>
    <row r="58" spans="1:7" ht="36">
      <c r="A58" s="214" t="s">
        <v>23</v>
      </c>
      <c r="B58" s="215" t="s">
        <v>13</v>
      </c>
      <c r="C58" s="215" t="s">
        <v>88</v>
      </c>
      <c r="D58" s="215" t="s">
        <v>15</v>
      </c>
      <c r="E58" s="215" t="s">
        <v>16</v>
      </c>
      <c r="F58" s="215" t="s">
        <v>16</v>
      </c>
      <c r="G58" s="239">
        <v>20000</v>
      </c>
    </row>
    <row r="59" spans="1:7" ht="48">
      <c r="A59" s="214" t="s">
        <v>89</v>
      </c>
      <c r="B59" s="215" t="s">
        <v>13</v>
      </c>
      <c r="C59" s="215" t="s">
        <v>88</v>
      </c>
      <c r="D59" s="215" t="s">
        <v>15</v>
      </c>
      <c r="E59" s="215" t="s">
        <v>16</v>
      </c>
      <c r="F59" s="215" t="s">
        <v>16</v>
      </c>
      <c r="G59" s="239">
        <v>20000</v>
      </c>
    </row>
    <row r="60" spans="1:7" ht="24">
      <c r="A60" s="205" t="s">
        <v>90</v>
      </c>
      <c r="B60" s="240" t="s">
        <v>13</v>
      </c>
      <c r="C60" s="240" t="s">
        <v>88</v>
      </c>
      <c r="D60" s="240" t="s">
        <v>91</v>
      </c>
      <c r="E60" s="240" t="s">
        <v>16</v>
      </c>
      <c r="F60" s="240" t="s">
        <v>16</v>
      </c>
      <c r="G60" s="241">
        <v>20000</v>
      </c>
    </row>
    <row r="61" spans="1:7" ht="15">
      <c r="A61" s="214" t="s">
        <v>92</v>
      </c>
      <c r="B61" s="215" t="s">
        <v>13</v>
      </c>
      <c r="C61" s="215" t="s">
        <v>88</v>
      </c>
      <c r="D61" s="215" t="s">
        <v>91</v>
      </c>
      <c r="E61" s="215" t="s">
        <v>93</v>
      </c>
      <c r="F61" s="215" t="s">
        <v>16</v>
      </c>
      <c r="G61" s="239">
        <v>20000</v>
      </c>
    </row>
    <row r="62" spans="1:7" s="2" customFormat="1" ht="15" hidden="1">
      <c r="A62" s="115" t="s">
        <v>86</v>
      </c>
      <c r="B62" s="116" t="s">
        <v>13</v>
      </c>
      <c r="C62" s="116" t="s">
        <v>88</v>
      </c>
      <c r="D62" s="116" t="s">
        <v>91</v>
      </c>
      <c r="E62" s="116" t="s">
        <v>93</v>
      </c>
      <c r="F62" s="116" t="s">
        <v>28</v>
      </c>
      <c r="G62" s="242">
        <v>20000</v>
      </c>
    </row>
    <row r="63" spans="1:7">
      <c r="A63" s="211" t="s">
        <v>94</v>
      </c>
      <c r="B63" s="212" t="s">
        <v>13</v>
      </c>
      <c r="C63" s="212" t="s">
        <v>95</v>
      </c>
      <c r="D63" s="212" t="s">
        <v>15</v>
      </c>
      <c r="E63" s="212" t="s">
        <v>16</v>
      </c>
      <c r="F63" s="212" t="s">
        <v>16</v>
      </c>
      <c r="G63" s="238">
        <f t="shared" ref="G63:G68" si="0">G64</f>
        <v>1145161</v>
      </c>
    </row>
    <row r="64" spans="1:7" ht="36">
      <c r="A64" s="205" t="s">
        <v>96</v>
      </c>
      <c r="B64" s="215" t="s">
        <v>13</v>
      </c>
      <c r="C64" s="215" t="s">
        <v>95</v>
      </c>
      <c r="D64" s="215" t="s">
        <v>15</v>
      </c>
      <c r="E64" s="215" t="s">
        <v>16</v>
      </c>
      <c r="F64" s="215" t="s">
        <v>16</v>
      </c>
      <c r="G64" s="239">
        <f t="shared" si="0"/>
        <v>1145161</v>
      </c>
    </row>
    <row r="65" spans="1:7" ht="36">
      <c r="A65" s="205" t="s">
        <v>31</v>
      </c>
      <c r="B65" s="215" t="s">
        <v>13</v>
      </c>
      <c r="C65" s="215" t="s">
        <v>95</v>
      </c>
      <c r="D65" s="215" t="s">
        <v>15</v>
      </c>
      <c r="E65" s="215" t="s">
        <v>16</v>
      </c>
      <c r="F65" s="215" t="s">
        <v>16</v>
      </c>
      <c r="G65" s="239">
        <f>G66+G74</f>
        <v>1145161</v>
      </c>
    </row>
    <row r="66" spans="1:7" ht="24">
      <c r="A66" s="205" t="s">
        <v>97</v>
      </c>
      <c r="B66" s="240" t="s">
        <v>13</v>
      </c>
      <c r="C66" s="240" t="s">
        <v>95</v>
      </c>
      <c r="D66" s="240" t="s">
        <v>98</v>
      </c>
      <c r="E66" s="240" t="s">
        <v>16</v>
      </c>
      <c r="F66" s="240" t="s">
        <v>16</v>
      </c>
      <c r="G66" s="241">
        <f t="shared" si="0"/>
        <v>930000</v>
      </c>
    </row>
    <row r="67" spans="1:7" ht="29.25">
      <c r="A67" s="243" t="s">
        <v>99</v>
      </c>
      <c r="B67" s="215" t="s">
        <v>13</v>
      </c>
      <c r="C67" s="215" t="s">
        <v>95</v>
      </c>
      <c r="D67" s="215" t="s">
        <v>98</v>
      </c>
      <c r="E67" s="215" t="s">
        <v>47</v>
      </c>
      <c r="F67" s="215" t="s">
        <v>16</v>
      </c>
      <c r="G67" s="244">
        <f t="shared" si="0"/>
        <v>930000</v>
      </c>
    </row>
    <row r="68" spans="1:7" ht="43.5">
      <c r="A68" s="243" t="s">
        <v>100</v>
      </c>
      <c r="B68" s="215" t="s">
        <v>13</v>
      </c>
      <c r="C68" s="215" t="s">
        <v>95</v>
      </c>
      <c r="D68" s="215" t="s">
        <v>98</v>
      </c>
      <c r="E68" s="215" t="s">
        <v>49</v>
      </c>
      <c r="F68" s="215" t="s">
        <v>16</v>
      </c>
      <c r="G68" s="244">
        <f t="shared" si="0"/>
        <v>930000</v>
      </c>
    </row>
    <row r="69" spans="1:7" ht="24">
      <c r="A69" s="214" t="s">
        <v>54</v>
      </c>
      <c r="B69" s="215" t="s">
        <v>13</v>
      </c>
      <c r="C69" s="215" t="s">
        <v>95</v>
      </c>
      <c r="D69" s="215" t="s">
        <v>98</v>
      </c>
      <c r="E69" s="215" t="s">
        <v>55</v>
      </c>
      <c r="F69" s="215" t="s">
        <v>16</v>
      </c>
      <c r="G69" s="239">
        <f>SUM(G70:G73)</f>
        <v>930000</v>
      </c>
    </row>
    <row r="70" spans="1:7" s="2" customFormat="1" ht="15" hidden="1">
      <c r="A70" s="115" t="s">
        <v>101</v>
      </c>
      <c r="B70" s="116" t="s">
        <v>13</v>
      </c>
      <c r="C70" s="116" t="s">
        <v>95</v>
      </c>
      <c r="D70" s="116" t="s">
        <v>98</v>
      </c>
      <c r="E70" s="116" t="s">
        <v>55</v>
      </c>
      <c r="F70" s="116" t="s">
        <v>57</v>
      </c>
      <c r="G70" s="245">
        <v>25000</v>
      </c>
    </row>
    <row r="71" spans="1:7" s="2" customFormat="1" ht="15" hidden="1">
      <c r="A71" s="115" t="s">
        <v>60</v>
      </c>
      <c r="B71" s="116" t="s">
        <v>13</v>
      </c>
      <c r="C71" s="116" t="s">
        <v>95</v>
      </c>
      <c r="D71" s="116" t="s">
        <v>98</v>
      </c>
      <c r="E71" s="116" t="s">
        <v>55</v>
      </c>
      <c r="F71" s="116" t="s">
        <v>61</v>
      </c>
      <c r="G71" s="245">
        <v>500000</v>
      </c>
    </row>
    <row r="72" spans="1:7" s="2" customFormat="1" ht="15" hidden="1">
      <c r="A72" s="115" t="s">
        <v>62</v>
      </c>
      <c r="B72" s="116" t="s">
        <v>13</v>
      </c>
      <c r="C72" s="116" t="s">
        <v>95</v>
      </c>
      <c r="D72" s="116" t="s">
        <v>98</v>
      </c>
      <c r="E72" s="116" t="s">
        <v>55</v>
      </c>
      <c r="F72" s="116" t="s">
        <v>63</v>
      </c>
      <c r="G72" s="245">
        <v>400000</v>
      </c>
    </row>
    <row r="73" spans="1:7" s="2" customFormat="1" ht="15" hidden="1">
      <c r="A73" s="115" t="s">
        <v>62</v>
      </c>
      <c r="B73" s="116" t="s">
        <v>13</v>
      </c>
      <c r="C73" s="116" t="s">
        <v>95</v>
      </c>
      <c r="D73" s="116" t="s">
        <v>98</v>
      </c>
      <c r="E73" s="116" t="s">
        <v>55</v>
      </c>
      <c r="F73" s="116" t="s">
        <v>28</v>
      </c>
      <c r="G73" s="245">
        <v>5000</v>
      </c>
    </row>
    <row r="74" spans="1:7" ht="36">
      <c r="A74" s="308" t="s">
        <v>102</v>
      </c>
      <c r="B74" s="240" t="s">
        <v>13</v>
      </c>
      <c r="C74" s="240" t="s">
        <v>95</v>
      </c>
      <c r="D74" s="240" t="s">
        <v>103</v>
      </c>
      <c r="E74" s="240" t="s">
        <v>16</v>
      </c>
      <c r="F74" s="240" t="s">
        <v>16</v>
      </c>
      <c r="G74" s="241">
        <f t="shared" ref="G74:G76" si="1">G75</f>
        <v>215161</v>
      </c>
    </row>
    <row r="75" spans="1:7" ht="29.25">
      <c r="A75" s="243" t="s">
        <v>99</v>
      </c>
      <c r="B75" s="215" t="s">
        <v>13</v>
      </c>
      <c r="C75" s="215" t="s">
        <v>95</v>
      </c>
      <c r="D75" s="215" t="s">
        <v>103</v>
      </c>
      <c r="E75" s="215" t="s">
        <v>47</v>
      </c>
      <c r="F75" s="215" t="s">
        <v>16</v>
      </c>
      <c r="G75" s="244">
        <f t="shared" si="1"/>
        <v>215161</v>
      </c>
    </row>
    <row r="76" spans="1:7" ht="43.5">
      <c r="A76" s="243" t="s">
        <v>100</v>
      </c>
      <c r="B76" s="215" t="s">
        <v>13</v>
      </c>
      <c r="C76" s="215" t="s">
        <v>95</v>
      </c>
      <c r="D76" s="215" t="s">
        <v>103</v>
      </c>
      <c r="E76" s="215" t="s">
        <v>49</v>
      </c>
      <c r="F76" s="215" t="s">
        <v>16</v>
      </c>
      <c r="G76" s="244">
        <f t="shared" si="1"/>
        <v>215161</v>
      </c>
    </row>
    <row r="77" spans="1:7" ht="24">
      <c r="A77" s="214" t="s">
        <v>54</v>
      </c>
      <c r="B77" s="215" t="s">
        <v>13</v>
      </c>
      <c r="C77" s="215" t="s">
        <v>95</v>
      </c>
      <c r="D77" s="215" t="s">
        <v>103</v>
      </c>
      <c r="E77" s="215" t="s">
        <v>55</v>
      </c>
      <c r="F77" s="215" t="s">
        <v>16</v>
      </c>
      <c r="G77" s="239">
        <f>SUM(G78:G78)</f>
        <v>215161</v>
      </c>
    </row>
    <row r="78" spans="1:7" s="2" customFormat="1" ht="15" hidden="1">
      <c r="A78" s="115" t="s">
        <v>62</v>
      </c>
      <c r="B78" s="116" t="s">
        <v>13</v>
      </c>
      <c r="C78" s="116" t="s">
        <v>95</v>
      </c>
      <c r="D78" s="227" t="s">
        <v>103</v>
      </c>
      <c r="E78" s="116" t="s">
        <v>55</v>
      </c>
      <c r="F78" s="116" t="s">
        <v>28</v>
      </c>
      <c r="G78" s="245">
        <v>215161</v>
      </c>
    </row>
    <row r="79" spans="1:7" ht="15">
      <c r="A79" s="208" t="s">
        <v>104</v>
      </c>
      <c r="B79" s="209" t="s">
        <v>13</v>
      </c>
      <c r="C79" s="209" t="s">
        <v>105</v>
      </c>
      <c r="D79" s="209"/>
      <c r="E79" s="209"/>
      <c r="F79" s="209"/>
      <c r="G79" s="246">
        <f>G80</f>
        <v>101575</v>
      </c>
    </row>
    <row r="80" spans="1:7">
      <c r="A80" s="211" t="s">
        <v>106</v>
      </c>
      <c r="B80" s="212" t="s">
        <v>13</v>
      </c>
      <c r="C80" s="212" t="s">
        <v>107</v>
      </c>
      <c r="D80" s="212" t="s">
        <v>15</v>
      </c>
      <c r="E80" s="212" t="s">
        <v>16</v>
      </c>
      <c r="F80" s="212" t="s">
        <v>16</v>
      </c>
      <c r="G80" s="238">
        <f>G81</f>
        <v>101575</v>
      </c>
    </row>
    <row r="81" spans="1:7" ht="24">
      <c r="A81" s="214" t="s">
        <v>108</v>
      </c>
      <c r="B81" s="215" t="s">
        <v>13</v>
      </c>
      <c r="C81" s="215" t="s">
        <v>107</v>
      </c>
      <c r="D81" s="215" t="s">
        <v>15</v>
      </c>
      <c r="E81" s="215" t="s">
        <v>16</v>
      </c>
      <c r="F81" s="215" t="s">
        <v>16</v>
      </c>
      <c r="G81" s="239">
        <f>G82</f>
        <v>101575</v>
      </c>
    </row>
    <row r="82" spans="1:7" ht="36">
      <c r="A82" s="205" t="s">
        <v>109</v>
      </c>
      <c r="B82" s="240" t="s">
        <v>13</v>
      </c>
      <c r="C82" s="240" t="s">
        <v>107</v>
      </c>
      <c r="D82" s="240" t="s">
        <v>110</v>
      </c>
      <c r="E82" s="240" t="s">
        <v>16</v>
      </c>
      <c r="F82" s="240" t="s">
        <v>16</v>
      </c>
      <c r="G82" s="241">
        <f>G83</f>
        <v>101575</v>
      </c>
    </row>
    <row r="83" spans="1:7" ht="63.75">
      <c r="A83" s="247" t="s">
        <v>111</v>
      </c>
      <c r="B83" s="215" t="s">
        <v>13</v>
      </c>
      <c r="C83" s="215" t="s">
        <v>107</v>
      </c>
      <c r="D83" s="215" t="s">
        <v>110</v>
      </c>
      <c r="E83" s="215" t="s">
        <v>35</v>
      </c>
      <c r="F83" s="215" t="s">
        <v>16</v>
      </c>
      <c r="G83" s="239">
        <f>G84</f>
        <v>101575</v>
      </c>
    </row>
    <row r="84" spans="1:7" ht="29.25">
      <c r="A84" s="233" t="s">
        <v>36</v>
      </c>
      <c r="B84" s="215" t="s">
        <v>13</v>
      </c>
      <c r="C84" s="215" t="s">
        <v>107</v>
      </c>
      <c r="D84" s="215" t="s">
        <v>110</v>
      </c>
      <c r="E84" s="215" t="s">
        <v>37</v>
      </c>
      <c r="F84" s="215" t="s">
        <v>16</v>
      </c>
      <c r="G84" s="239">
        <f>G85+G87</f>
        <v>101575</v>
      </c>
    </row>
    <row r="85" spans="1:7" ht="24">
      <c r="A85" s="214" t="s">
        <v>38</v>
      </c>
      <c r="B85" s="215" t="s">
        <v>13</v>
      </c>
      <c r="C85" s="215" t="s">
        <v>107</v>
      </c>
      <c r="D85" s="215" t="s">
        <v>110</v>
      </c>
      <c r="E85" s="215" t="s">
        <v>39</v>
      </c>
      <c r="F85" s="215" t="s">
        <v>16</v>
      </c>
      <c r="G85" s="239">
        <f>G86</f>
        <v>78400</v>
      </c>
    </row>
    <row r="86" spans="1:7" ht="15" hidden="1">
      <c r="A86" s="115" t="s">
        <v>40</v>
      </c>
      <c r="B86" s="116" t="s">
        <v>13</v>
      </c>
      <c r="C86" s="116" t="s">
        <v>107</v>
      </c>
      <c r="D86" s="116" t="s">
        <v>110</v>
      </c>
      <c r="E86" s="116" t="s">
        <v>39</v>
      </c>
      <c r="F86" s="116" t="s">
        <v>41</v>
      </c>
      <c r="G86" s="248">
        <v>78400</v>
      </c>
    </row>
    <row r="87" spans="1:7" ht="36">
      <c r="A87" s="214" t="s">
        <v>42</v>
      </c>
      <c r="B87" s="215" t="s">
        <v>13</v>
      </c>
      <c r="C87" s="215" t="s">
        <v>107</v>
      </c>
      <c r="D87" s="215" t="s">
        <v>110</v>
      </c>
      <c r="E87" s="215" t="s">
        <v>43</v>
      </c>
      <c r="F87" s="215" t="s">
        <v>16</v>
      </c>
      <c r="G87" s="239">
        <f>G88</f>
        <v>23175</v>
      </c>
    </row>
    <row r="88" spans="1:7" ht="15" hidden="1">
      <c r="A88" s="115" t="s">
        <v>80</v>
      </c>
      <c r="B88" s="116" t="s">
        <v>13</v>
      </c>
      <c r="C88" s="116" t="s">
        <v>107</v>
      </c>
      <c r="D88" s="116" t="s">
        <v>110</v>
      </c>
      <c r="E88" s="116" t="s">
        <v>43</v>
      </c>
      <c r="F88" s="116" t="s">
        <v>45</v>
      </c>
      <c r="G88" s="248">
        <v>23175</v>
      </c>
    </row>
    <row r="89" spans="1:7" ht="24">
      <c r="A89" s="208" t="s">
        <v>116</v>
      </c>
      <c r="B89" s="209" t="s">
        <v>13</v>
      </c>
      <c r="C89" s="209" t="s">
        <v>117</v>
      </c>
      <c r="D89" s="209"/>
      <c r="E89" s="209"/>
      <c r="F89" s="209"/>
      <c r="G89" s="251">
        <f>G90</f>
        <v>245000</v>
      </c>
    </row>
    <row r="90" spans="1:7" ht="36">
      <c r="A90" s="211" t="s">
        <v>118</v>
      </c>
      <c r="B90" s="212" t="s">
        <v>13</v>
      </c>
      <c r="C90" s="212" t="s">
        <v>119</v>
      </c>
      <c r="D90" s="212" t="s">
        <v>15</v>
      </c>
      <c r="E90" s="212" t="s">
        <v>16</v>
      </c>
      <c r="F90" s="212" t="s">
        <v>16</v>
      </c>
      <c r="G90" s="238">
        <f>G91</f>
        <v>245000</v>
      </c>
    </row>
    <row r="91" spans="1:7" ht="36">
      <c r="A91" s="214" t="s">
        <v>120</v>
      </c>
      <c r="B91" s="219" t="s">
        <v>13</v>
      </c>
      <c r="C91" s="219" t="s">
        <v>119</v>
      </c>
      <c r="D91" s="219" t="s">
        <v>15</v>
      </c>
      <c r="E91" s="219" t="s">
        <v>16</v>
      </c>
      <c r="F91" s="227" t="s">
        <v>16</v>
      </c>
      <c r="G91" s="236">
        <f>G92</f>
        <v>245000</v>
      </c>
    </row>
    <row r="92" spans="1:7" ht="24">
      <c r="A92" s="214" t="s">
        <v>121</v>
      </c>
      <c r="B92" s="215" t="s">
        <v>13</v>
      </c>
      <c r="C92" s="215" t="s">
        <v>119</v>
      </c>
      <c r="D92" s="215" t="s">
        <v>15</v>
      </c>
      <c r="E92" s="215" t="s">
        <v>16</v>
      </c>
      <c r="F92" s="215" t="s">
        <v>16</v>
      </c>
      <c r="G92" s="239">
        <f>G93+G96+G100</f>
        <v>245000</v>
      </c>
    </row>
    <row r="93" spans="1:7" ht="24">
      <c r="A93" s="205" t="s">
        <v>122</v>
      </c>
      <c r="B93" s="240" t="s">
        <v>13</v>
      </c>
      <c r="C93" s="240" t="s">
        <v>119</v>
      </c>
      <c r="D93" s="240" t="s">
        <v>123</v>
      </c>
      <c r="E93" s="240" t="s">
        <v>16</v>
      </c>
      <c r="F93" s="240" t="s">
        <v>16</v>
      </c>
      <c r="G93" s="241">
        <f>G94</f>
        <v>100000</v>
      </c>
    </row>
    <row r="94" spans="1:7" ht="24">
      <c r="A94" s="214" t="s">
        <v>54</v>
      </c>
      <c r="B94" s="215" t="s">
        <v>13</v>
      </c>
      <c r="C94" s="215" t="s">
        <v>119</v>
      </c>
      <c r="D94" s="215" t="s">
        <v>123</v>
      </c>
      <c r="E94" s="215" t="s">
        <v>55</v>
      </c>
      <c r="F94" s="215" t="s">
        <v>16</v>
      </c>
      <c r="G94" s="239">
        <f>G95</f>
        <v>100000</v>
      </c>
    </row>
    <row r="95" spans="1:7" ht="15" hidden="1">
      <c r="A95" s="115" t="s">
        <v>62</v>
      </c>
      <c r="B95" s="227" t="s">
        <v>13</v>
      </c>
      <c r="C95" s="227" t="s">
        <v>119</v>
      </c>
      <c r="D95" s="227" t="s">
        <v>123</v>
      </c>
      <c r="E95" s="227" t="s">
        <v>55</v>
      </c>
      <c r="F95" s="227" t="s">
        <v>63</v>
      </c>
      <c r="G95" s="236">
        <v>100000</v>
      </c>
    </row>
    <row r="96" spans="1:7" ht="24">
      <c r="A96" s="205" t="s">
        <v>124</v>
      </c>
      <c r="B96" s="240" t="s">
        <v>13</v>
      </c>
      <c r="C96" s="240" t="s">
        <v>119</v>
      </c>
      <c r="D96" s="240" t="s">
        <v>125</v>
      </c>
      <c r="E96" s="240" t="s">
        <v>16</v>
      </c>
      <c r="F96" s="240" t="s">
        <v>16</v>
      </c>
      <c r="G96" s="252">
        <f>G97</f>
        <v>115000</v>
      </c>
    </row>
    <row r="97" spans="1:7" ht="24">
      <c r="A97" s="214" t="s">
        <v>54</v>
      </c>
      <c r="B97" s="215" t="s">
        <v>13</v>
      </c>
      <c r="C97" s="215" t="s">
        <v>119</v>
      </c>
      <c r="D97" s="215" t="s">
        <v>125</v>
      </c>
      <c r="E97" s="215" t="s">
        <v>55</v>
      </c>
      <c r="F97" s="215" t="s">
        <v>16</v>
      </c>
      <c r="G97" s="230">
        <f>G98+G99</f>
        <v>115000</v>
      </c>
    </row>
    <row r="98" spans="1:7" ht="24" hidden="1">
      <c r="A98" s="115" t="s">
        <v>126</v>
      </c>
      <c r="B98" s="227" t="s">
        <v>13</v>
      </c>
      <c r="C98" s="227" t="s">
        <v>119</v>
      </c>
      <c r="D98" s="227" t="s">
        <v>125</v>
      </c>
      <c r="E98" s="227" t="s">
        <v>55</v>
      </c>
      <c r="F98" s="227" t="s">
        <v>63</v>
      </c>
      <c r="G98" s="228">
        <v>50000</v>
      </c>
    </row>
    <row r="99" spans="1:7" ht="36" hidden="1">
      <c r="A99" s="115" t="s">
        <v>113</v>
      </c>
      <c r="B99" s="227" t="s">
        <v>13</v>
      </c>
      <c r="C99" s="227" t="s">
        <v>119</v>
      </c>
      <c r="D99" s="227" t="s">
        <v>125</v>
      </c>
      <c r="E99" s="227" t="s">
        <v>55</v>
      </c>
      <c r="F99" s="227" t="s">
        <v>65</v>
      </c>
      <c r="G99" s="228">
        <v>65000</v>
      </c>
    </row>
    <row r="100" spans="1:7" ht="25.9" customHeight="1">
      <c r="A100" s="205" t="s">
        <v>127</v>
      </c>
      <c r="B100" s="240" t="s">
        <v>13</v>
      </c>
      <c r="C100" s="240" t="s">
        <v>119</v>
      </c>
      <c r="D100" s="240" t="s">
        <v>128</v>
      </c>
      <c r="E100" s="240" t="s">
        <v>16</v>
      </c>
      <c r="F100" s="240" t="s">
        <v>16</v>
      </c>
      <c r="G100" s="241">
        <f>G101</f>
        <v>30000</v>
      </c>
    </row>
    <row r="101" spans="1:7" ht="24">
      <c r="A101" s="214" t="s">
        <v>54</v>
      </c>
      <c r="B101" s="215" t="s">
        <v>13</v>
      </c>
      <c r="C101" s="215" t="s">
        <v>119</v>
      </c>
      <c r="D101" s="215" t="s">
        <v>128</v>
      </c>
      <c r="E101" s="215" t="s">
        <v>55</v>
      </c>
      <c r="F101" s="215" t="s">
        <v>16</v>
      </c>
      <c r="G101" s="239">
        <f>G102</f>
        <v>30000</v>
      </c>
    </row>
    <row r="102" spans="1:7" ht="15" hidden="1">
      <c r="A102" s="115" t="s">
        <v>62</v>
      </c>
      <c r="B102" s="116" t="s">
        <v>13</v>
      </c>
      <c r="C102" s="116" t="s">
        <v>119</v>
      </c>
      <c r="D102" s="116" t="s">
        <v>128</v>
      </c>
      <c r="E102" s="116" t="s">
        <v>55</v>
      </c>
      <c r="F102" s="116" t="s">
        <v>63</v>
      </c>
      <c r="G102" s="242">
        <v>30000</v>
      </c>
    </row>
    <row r="103" spans="1:7">
      <c r="A103" s="208" t="s">
        <v>129</v>
      </c>
      <c r="B103" s="209" t="s">
        <v>13</v>
      </c>
      <c r="C103" s="209" t="s">
        <v>130</v>
      </c>
      <c r="D103" s="209"/>
      <c r="E103" s="209"/>
      <c r="F103" s="209"/>
      <c r="G103" s="210">
        <f>G104</f>
        <v>0</v>
      </c>
    </row>
    <row r="104" spans="1:7">
      <c r="A104" s="205" t="s">
        <v>131</v>
      </c>
      <c r="B104" s="206" t="s">
        <v>13</v>
      </c>
      <c r="C104" s="206" t="s">
        <v>132</v>
      </c>
      <c r="D104" s="206"/>
      <c r="E104" s="206"/>
      <c r="F104" s="206"/>
      <c r="G104" s="253">
        <v>0</v>
      </c>
    </row>
    <row r="105" spans="1:7" ht="24">
      <c r="A105" s="211" t="s">
        <v>133</v>
      </c>
      <c r="B105" s="212" t="s">
        <v>13</v>
      </c>
      <c r="C105" s="212" t="s">
        <v>132</v>
      </c>
      <c r="D105" s="212" t="s">
        <v>15</v>
      </c>
      <c r="E105" s="212" t="s">
        <v>16</v>
      </c>
      <c r="F105" s="212" t="s">
        <v>16</v>
      </c>
      <c r="G105" s="238">
        <v>0</v>
      </c>
    </row>
    <row r="106" spans="1:7" ht="36.75">
      <c r="A106" s="254" t="s">
        <v>134</v>
      </c>
      <c r="B106" s="219" t="s">
        <v>13</v>
      </c>
      <c r="C106" s="219" t="s">
        <v>132</v>
      </c>
      <c r="D106" s="219" t="s">
        <v>135</v>
      </c>
      <c r="E106" s="219" t="s">
        <v>16</v>
      </c>
      <c r="F106" s="219" t="s">
        <v>16</v>
      </c>
      <c r="G106" s="239">
        <v>0</v>
      </c>
    </row>
    <row r="107" spans="1:7" ht="28.5">
      <c r="A107" s="255" t="s">
        <v>136</v>
      </c>
      <c r="B107" s="256" t="s">
        <v>13</v>
      </c>
      <c r="C107" s="219" t="s">
        <v>132</v>
      </c>
      <c r="D107" s="219" t="s">
        <v>137</v>
      </c>
      <c r="E107" s="219" t="s">
        <v>16</v>
      </c>
      <c r="F107" s="219" t="s">
        <v>16</v>
      </c>
      <c r="G107" s="239">
        <v>0</v>
      </c>
    </row>
    <row r="108" spans="1:7" ht="29.25">
      <c r="A108" s="233" t="s">
        <v>99</v>
      </c>
      <c r="B108" s="257" t="s">
        <v>13</v>
      </c>
      <c r="C108" s="219" t="s">
        <v>132</v>
      </c>
      <c r="D108" s="219" t="s">
        <v>137</v>
      </c>
      <c r="E108" s="219" t="s">
        <v>47</v>
      </c>
      <c r="F108" s="219" t="s">
        <v>16</v>
      </c>
      <c r="G108" s="239">
        <v>0</v>
      </c>
    </row>
    <row r="109" spans="1:7" ht="43.5">
      <c r="A109" s="233" t="s">
        <v>100</v>
      </c>
      <c r="B109" s="257" t="s">
        <v>13</v>
      </c>
      <c r="C109" s="219" t="s">
        <v>132</v>
      </c>
      <c r="D109" s="219" t="s">
        <v>137</v>
      </c>
      <c r="E109" s="219" t="s">
        <v>49</v>
      </c>
      <c r="F109" s="219" t="s">
        <v>16</v>
      </c>
      <c r="G109" s="239">
        <v>0</v>
      </c>
    </row>
    <row r="110" spans="1:7" ht="36">
      <c r="A110" s="214" t="s">
        <v>138</v>
      </c>
      <c r="B110" s="215" t="s">
        <v>13</v>
      </c>
      <c r="C110" s="215" t="s">
        <v>132</v>
      </c>
      <c r="D110" s="215" t="s">
        <v>139</v>
      </c>
      <c r="E110" s="215" t="s">
        <v>55</v>
      </c>
      <c r="F110" s="215" t="s">
        <v>16</v>
      </c>
      <c r="G110" s="239">
        <v>0</v>
      </c>
    </row>
    <row r="111" spans="1:7" ht="24" hidden="1">
      <c r="A111" s="214" t="s">
        <v>54</v>
      </c>
      <c r="B111" s="215" t="s">
        <v>13</v>
      </c>
      <c r="C111" s="215" t="s">
        <v>132</v>
      </c>
      <c r="D111" s="215" t="s">
        <v>139</v>
      </c>
      <c r="E111" s="215" t="s">
        <v>55</v>
      </c>
      <c r="F111" s="215" t="s">
        <v>16</v>
      </c>
      <c r="G111" s="239">
        <v>0</v>
      </c>
    </row>
    <row r="112" spans="1:7" s="2" customFormat="1" ht="15" hidden="1">
      <c r="A112" s="115" t="s">
        <v>62</v>
      </c>
      <c r="B112" s="116" t="s">
        <v>13</v>
      </c>
      <c r="C112" s="116" t="s">
        <v>132</v>
      </c>
      <c r="D112" s="116" t="s">
        <v>139</v>
      </c>
      <c r="E112" s="116" t="s">
        <v>55</v>
      </c>
      <c r="F112" s="116" t="s">
        <v>63</v>
      </c>
      <c r="G112" s="242">
        <v>0</v>
      </c>
    </row>
    <row r="113" spans="1:7">
      <c r="A113" s="304" t="s">
        <v>140</v>
      </c>
      <c r="B113" s="209" t="s">
        <v>13</v>
      </c>
      <c r="C113" s="209" t="s">
        <v>141</v>
      </c>
      <c r="D113" s="209"/>
      <c r="E113" s="209"/>
      <c r="F113" s="209"/>
      <c r="G113" s="210">
        <f>G114+G119</f>
        <v>3965420</v>
      </c>
    </row>
    <row r="114" spans="1:7">
      <c r="A114" s="211" t="s">
        <v>142</v>
      </c>
      <c r="B114" s="212" t="s">
        <v>13</v>
      </c>
      <c r="C114" s="212" t="s">
        <v>143</v>
      </c>
      <c r="D114" s="212" t="s">
        <v>15</v>
      </c>
      <c r="E114" s="212" t="s">
        <v>16</v>
      </c>
      <c r="F114" s="212" t="s">
        <v>16</v>
      </c>
      <c r="G114" s="305">
        <f>G115</f>
        <v>100000</v>
      </c>
    </row>
    <row r="115" spans="1:7">
      <c r="A115" s="306" t="s">
        <v>144</v>
      </c>
      <c r="B115" s="307" t="s">
        <v>13</v>
      </c>
      <c r="C115" s="307" t="s">
        <v>143</v>
      </c>
      <c r="D115" s="307" t="s">
        <v>145</v>
      </c>
      <c r="E115" s="307" t="s">
        <v>16</v>
      </c>
      <c r="F115" s="307" t="s">
        <v>16</v>
      </c>
      <c r="G115" s="253">
        <f>G116</f>
        <v>100000</v>
      </c>
    </row>
    <row r="116" spans="1:7" ht="43.5">
      <c r="A116" s="233" t="s">
        <v>100</v>
      </c>
      <c r="B116" s="215" t="s">
        <v>13</v>
      </c>
      <c r="C116" s="215" t="s">
        <v>143</v>
      </c>
      <c r="D116" s="215" t="s">
        <v>145</v>
      </c>
      <c r="E116" s="215" t="s">
        <v>49</v>
      </c>
      <c r="F116" s="215" t="s">
        <v>16</v>
      </c>
      <c r="G116" s="239">
        <f>G117</f>
        <v>100000</v>
      </c>
    </row>
    <row r="117" spans="1:7" ht="24">
      <c r="A117" s="214" t="s">
        <v>54</v>
      </c>
      <c r="B117" s="215" t="s">
        <v>13</v>
      </c>
      <c r="C117" s="215" t="s">
        <v>143</v>
      </c>
      <c r="D117" s="215" t="s">
        <v>145</v>
      </c>
      <c r="E117" s="215" t="s">
        <v>55</v>
      </c>
      <c r="F117" s="215" t="s">
        <v>16</v>
      </c>
      <c r="G117" s="239">
        <f>G118</f>
        <v>100000</v>
      </c>
    </row>
    <row r="118" spans="1:7" s="2" customFormat="1" ht="15" hidden="1">
      <c r="A118" s="115" t="s">
        <v>58</v>
      </c>
      <c r="B118" s="116" t="s">
        <v>13</v>
      </c>
      <c r="C118" s="116" t="s">
        <v>143</v>
      </c>
      <c r="D118" s="116" t="s">
        <v>145</v>
      </c>
      <c r="E118" s="116" t="s">
        <v>55</v>
      </c>
      <c r="F118" s="116" t="s">
        <v>59</v>
      </c>
      <c r="G118" s="248">
        <v>100000</v>
      </c>
    </row>
    <row r="119" spans="1:7">
      <c r="A119" s="211" t="s">
        <v>146</v>
      </c>
      <c r="B119" s="212" t="s">
        <v>13</v>
      </c>
      <c r="C119" s="212" t="s">
        <v>147</v>
      </c>
      <c r="D119" s="212"/>
      <c r="E119" s="212"/>
      <c r="F119" s="212"/>
      <c r="G119" s="238">
        <f>G120</f>
        <v>3865420</v>
      </c>
    </row>
    <row r="120" spans="1:7" ht="24">
      <c r="A120" s="214" t="s">
        <v>148</v>
      </c>
      <c r="B120" s="219" t="s">
        <v>13</v>
      </c>
      <c r="C120" s="219" t="s">
        <v>147</v>
      </c>
      <c r="D120" s="219" t="s">
        <v>15</v>
      </c>
      <c r="E120" s="219" t="s">
        <v>16</v>
      </c>
      <c r="F120" s="219" t="s">
        <v>16</v>
      </c>
      <c r="G120" s="258">
        <f>G121</f>
        <v>3865420</v>
      </c>
    </row>
    <row r="121" spans="1:7" ht="36">
      <c r="A121" s="214" t="s">
        <v>149</v>
      </c>
      <c r="B121" s="219" t="s">
        <v>13</v>
      </c>
      <c r="C121" s="219" t="s">
        <v>147</v>
      </c>
      <c r="D121" s="219" t="s">
        <v>15</v>
      </c>
      <c r="E121" s="219" t="s">
        <v>16</v>
      </c>
      <c r="F121" s="219" t="s">
        <v>16</v>
      </c>
      <c r="G121" s="258">
        <f>G122+G127+G133+G142+G148+G160+G165+G170+G154</f>
        <v>3865420</v>
      </c>
    </row>
    <row r="122" spans="1:7" ht="24">
      <c r="A122" s="205" t="s">
        <v>150</v>
      </c>
      <c r="B122" s="240" t="s">
        <v>13</v>
      </c>
      <c r="C122" s="240" t="s">
        <v>147</v>
      </c>
      <c r="D122" s="240" t="s">
        <v>151</v>
      </c>
      <c r="E122" s="240" t="s">
        <v>16</v>
      </c>
      <c r="F122" s="240" t="s">
        <v>16</v>
      </c>
      <c r="G122" s="241">
        <f>G123</f>
        <v>250000</v>
      </c>
    </row>
    <row r="123" spans="1:7" ht="29.25">
      <c r="A123" s="233" t="s">
        <v>99</v>
      </c>
      <c r="B123" s="215" t="s">
        <v>13</v>
      </c>
      <c r="C123" s="215" t="s">
        <v>147</v>
      </c>
      <c r="D123" s="215" t="s">
        <v>151</v>
      </c>
      <c r="E123" s="215" t="s">
        <v>47</v>
      </c>
      <c r="F123" s="215" t="s">
        <v>16</v>
      </c>
      <c r="G123" s="239">
        <f>G124</f>
        <v>250000</v>
      </c>
    </row>
    <row r="124" spans="1:7" ht="43.5">
      <c r="A124" s="233" t="s">
        <v>100</v>
      </c>
      <c r="B124" s="215" t="s">
        <v>13</v>
      </c>
      <c r="C124" s="215" t="s">
        <v>147</v>
      </c>
      <c r="D124" s="215" t="s">
        <v>151</v>
      </c>
      <c r="E124" s="215" t="s">
        <v>49</v>
      </c>
      <c r="F124" s="215" t="s">
        <v>16</v>
      </c>
      <c r="G124" s="239">
        <f>G125</f>
        <v>250000</v>
      </c>
    </row>
    <row r="125" spans="1:7" ht="24">
      <c r="A125" s="214" t="s">
        <v>54</v>
      </c>
      <c r="B125" s="215" t="s">
        <v>13</v>
      </c>
      <c r="C125" s="215" t="s">
        <v>147</v>
      </c>
      <c r="D125" s="215" t="s">
        <v>151</v>
      </c>
      <c r="E125" s="215" t="s">
        <v>55</v>
      </c>
      <c r="F125" s="215" t="s">
        <v>16</v>
      </c>
      <c r="G125" s="239">
        <f>G126</f>
        <v>250000</v>
      </c>
    </row>
    <row r="126" spans="1:7" s="2" customFormat="1" ht="15" hidden="1">
      <c r="A126" s="115" t="s">
        <v>58</v>
      </c>
      <c r="B126" s="116" t="s">
        <v>13</v>
      </c>
      <c r="C126" s="116" t="s">
        <v>147</v>
      </c>
      <c r="D126" s="116" t="s">
        <v>151</v>
      </c>
      <c r="E126" s="116" t="s">
        <v>55</v>
      </c>
      <c r="F126" s="116" t="s">
        <v>59</v>
      </c>
      <c r="G126" s="242">
        <v>250000</v>
      </c>
    </row>
    <row r="127" spans="1:7">
      <c r="A127" s="205" t="s">
        <v>152</v>
      </c>
      <c r="B127" s="240" t="s">
        <v>13</v>
      </c>
      <c r="C127" s="240" t="s">
        <v>147</v>
      </c>
      <c r="D127" s="240" t="s">
        <v>153</v>
      </c>
      <c r="E127" s="240" t="s">
        <v>16</v>
      </c>
      <c r="F127" s="240" t="s">
        <v>16</v>
      </c>
      <c r="G127" s="241">
        <f>G130</f>
        <v>140000</v>
      </c>
    </row>
    <row r="128" spans="1:7" ht="29.25">
      <c r="A128" s="233" t="s">
        <v>99</v>
      </c>
      <c r="B128" s="215" t="s">
        <v>13</v>
      </c>
      <c r="C128" s="215" t="s">
        <v>147</v>
      </c>
      <c r="D128" s="215" t="s">
        <v>153</v>
      </c>
      <c r="E128" s="215" t="s">
        <v>47</v>
      </c>
      <c r="F128" s="215" t="s">
        <v>16</v>
      </c>
      <c r="G128" s="239">
        <f>G129</f>
        <v>140000</v>
      </c>
    </row>
    <row r="129" spans="1:7" ht="43.5">
      <c r="A129" s="233" t="s">
        <v>100</v>
      </c>
      <c r="B129" s="215" t="s">
        <v>13</v>
      </c>
      <c r="C129" s="215" t="s">
        <v>147</v>
      </c>
      <c r="D129" s="215" t="s">
        <v>153</v>
      </c>
      <c r="E129" s="215" t="s">
        <v>49</v>
      </c>
      <c r="F129" s="215" t="s">
        <v>16</v>
      </c>
      <c r="G129" s="239">
        <f>G130</f>
        <v>140000</v>
      </c>
    </row>
    <row r="130" spans="1:7" ht="24">
      <c r="A130" s="214" t="s">
        <v>54</v>
      </c>
      <c r="B130" s="215" t="s">
        <v>13</v>
      </c>
      <c r="C130" s="215" t="s">
        <v>147</v>
      </c>
      <c r="D130" s="215" t="s">
        <v>153</v>
      </c>
      <c r="E130" s="215" t="s">
        <v>55</v>
      </c>
      <c r="F130" s="215" t="s">
        <v>16</v>
      </c>
      <c r="G130" s="239">
        <f>G131+G132</f>
        <v>140000</v>
      </c>
    </row>
    <row r="131" spans="1:7" s="2" customFormat="1" ht="15" hidden="1">
      <c r="A131" s="115" t="s">
        <v>60</v>
      </c>
      <c r="B131" s="116" t="s">
        <v>13</v>
      </c>
      <c r="C131" s="116" t="s">
        <v>147</v>
      </c>
      <c r="D131" s="116" t="s">
        <v>153</v>
      </c>
      <c r="E131" s="116" t="s">
        <v>55</v>
      </c>
      <c r="F131" s="116" t="s">
        <v>61</v>
      </c>
      <c r="G131" s="242">
        <v>60000</v>
      </c>
    </row>
    <row r="132" spans="1:7" s="2" customFormat="1" ht="15" hidden="1">
      <c r="A132" s="115" t="s">
        <v>66</v>
      </c>
      <c r="B132" s="116" t="s">
        <v>13</v>
      </c>
      <c r="C132" s="116" t="s">
        <v>147</v>
      </c>
      <c r="D132" s="116" t="s">
        <v>153</v>
      </c>
      <c r="E132" s="116" t="s">
        <v>55</v>
      </c>
      <c r="F132" s="116" t="s">
        <v>67</v>
      </c>
      <c r="G132" s="242">
        <v>80000</v>
      </c>
    </row>
    <row r="133" spans="1:7" ht="24">
      <c r="A133" s="205" t="s">
        <v>154</v>
      </c>
      <c r="B133" s="240" t="s">
        <v>13</v>
      </c>
      <c r="C133" s="240" t="s">
        <v>147</v>
      </c>
      <c r="D133" s="240" t="s">
        <v>155</v>
      </c>
      <c r="E133" s="240" t="s">
        <v>16</v>
      </c>
      <c r="F133" s="240" t="s">
        <v>16</v>
      </c>
      <c r="G133" s="241">
        <f>G136</f>
        <v>767000</v>
      </c>
    </row>
    <row r="134" spans="1:7" ht="29.25">
      <c r="A134" s="233" t="s">
        <v>99</v>
      </c>
      <c r="B134" s="215" t="s">
        <v>13</v>
      </c>
      <c r="C134" s="215" t="s">
        <v>147</v>
      </c>
      <c r="D134" s="215" t="s">
        <v>155</v>
      </c>
      <c r="E134" s="215" t="s">
        <v>47</v>
      </c>
      <c r="F134" s="215" t="s">
        <v>16</v>
      </c>
      <c r="G134" s="239">
        <f>G135</f>
        <v>767000</v>
      </c>
    </row>
    <row r="135" spans="1:7" ht="43.5">
      <c r="A135" s="233" t="s">
        <v>100</v>
      </c>
      <c r="B135" s="215" t="s">
        <v>13</v>
      </c>
      <c r="C135" s="215" t="s">
        <v>147</v>
      </c>
      <c r="D135" s="215" t="s">
        <v>155</v>
      </c>
      <c r="E135" s="215" t="s">
        <v>49</v>
      </c>
      <c r="F135" s="215" t="s">
        <v>16</v>
      </c>
      <c r="G135" s="239">
        <f>G136</f>
        <v>767000</v>
      </c>
    </row>
    <row r="136" spans="1:7" ht="24">
      <c r="A136" s="214" t="s">
        <v>54</v>
      </c>
      <c r="B136" s="215" t="s">
        <v>13</v>
      </c>
      <c r="C136" s="215" t="s">
        <v>147</v>
      </c>
      <c r="D136" s="215" t="s">
        <v>155</v>
      </c>
      <c r="E136" s="215" t="s">
        <v>55</v>
      </c>
      <c r="F136" s="215" t="s">
        <v>16</v>
      </c>
      <c r="G136" s="239">
        <f>G137+G138+G139+G140+G141</f>
        <v>767000</v>
      </c>
    </row>
    <row r="137" spans="1:7" ht="15" hidden="1">
      <c r="A137" s="115" t="s">
        <v>156</v>
      </c>
      <c r="B137" s="215" t="s">
        <v>13</v>
      </c>
      <c r="C137" s="227" t="s">
        <v>147</v>
      </c>
      <c r="D137" s="227" t="s">
        <v>155</v>
      </c>
      <c r="E137" s="227" t="s">
        <v>55</v>
      </c>
      <c r="F137" s="227" t="s">
        <v>57</v>
      </c>
      <c r="G137" s="228">
        <v>156000</v>
      </c>
    </row>
    <row r="138" spans="1:7" ht="15" hidden="1">
      <c r="A138" s="115" t="s">
        <v>60</v>
      </c>
      <c r="B138" s="116" t="s">
        <v>13</v>
      </c>
      <c r="C138" s="116" t="s">
        <v>147</v>
      </c>
      <c r="D138" s="116" t="s">
        <v>155</v>
      </c>
      <c r="E138" s="116" t="s">
        <v>55</v>
      </c>
      <c r="F138" s="116" t="s">
        <v>61</v>
      </c>
      <c r="G138" s="248">
        <v>100000</v>
      </c>
    </row>
    <row r="139" spans="1:7" ht="15" hidden="1">
      <c r="A139" s="115" t="s">
        <v>62</v>
      </c>
      <c r="B139" s="116" t="s">
        <v>13</v>
      </c>
      <c r="C139" s="116" t="s">
        <v>147</v>
      </c>
      <c r="D139" s="116" t="s">
        <v>155</v>
      </c>
      <c r="E139" s="116" t="s">
        <v>55</v>
      </c>
      <c r="F139" s="116" t="s">
        <v>63</v>
      </c>
      <c r="G139" s="248">
        <v>381000</v>
      </c>
    </row>
    <row r="140" spans="1:7" ht="15" hidden="1">
      <c r="A140" s="115" t="s">
        <v>157</v>
      </c>
      <c r="B140" s="116" t="s">
        <v>13</v>
      </c>
      <c r="C140" s="116" t="s">
        <v>147</v>
      </c>
      <c r="D140" s="116" t="s">
        <v>155</v>
      </c>
      <c r="E140" s="116" t="s">
        <v>55</v>
      </c>
      <c r="F140" s="116" t="s">
        <v>65</v>
      </c>
      <c r="G140" s="248">
        <v>80000</v>
      </c>
    </row>
    <row r="141" spans="1:7" ht="15" hidden="1">
      <c r="A141" s="115" t="s">
        <v>66</v>
      </c>
      <c r="B141" s="116" t="s">
        <v>13</v>
      </c>
      <c r="C141" s="116" t="s">
        <v>147</v>
      </c>
      <c r="D141" s="116" t="s">
        <v>155</v>
      </c>
      <c r="E141" s="116" t="s">
        <v>55</v>
      </c>
      <c r="F141" s="116" t="s">
        <v>67</v>
      </c>
      <c r="G141" s="248">
        <v>50000</v>
      </c>
    </row>
    <row r="142" spans="1:7" ht="24">
      <c r="A142" s="205" t="s">
        <v>158</v>
      </c>
      <c r="B142" s="240" t="s">
        <v>13</v>
      </c>
      <c r="C142" s="240" t="s">
        <v>147</v>
      </c>
      <c r="D142" s="240" t="s">
        <v>159</v>
      </c>
      <c r="E142" s="240" t="s">
        <v>16</v>
      </c>
      <c r="F142" s="240" t="s">
        <v>16</v>
      </c>
      <c r="G142" s="241">
        <f>G145</f>
        <v>200000</v>
      </c>
    </row>
    <row r="143" spans="1:7" ht="29.25">
      <c r="A143" s="233" t="s">
        <v>99</v>
      </c>
      <c r="B143" s="215" t="s">
        <v>13</v>
      </c>
      <c r="C143" s="215" t="s">
        <v>147</v>
      </c>
      <c r="D143" s="215" t="s">
        <v>159</v>
      </c>
      <c r="E143" s="215" t="s">
        <v>47</v>
      </c>
      <c r="F143" s="215" t="s">
        <v>16</v>
      </c>
      <c r="G143" s="239">
        <f>G144</f>
        <v>200000</v>
      </c>
    </row>
    <row r="144" spans="1:7" ht="43.5">
      <c r="A144" s="233" t="s">
        <v>100</v>
      </c>
      <c r="B144" s="215" t="s">
        <v>13</v>
      </c>
      <c r="C144" s="215" t="s">
        <v>147</v>
      </c>
      <c r="D144" s="215" t="s">
        <v>159</v>
      </c>
      <c r="E144" s="215" t="s">
        <v>49</v>
      </c>
      <c r="F144" s="215" t="s">
        <v>16</v>
      </c>
      <c r="G144" s="239">
        <f>G145</f>
        <v>200000</v>
      </c>
    </row>
    <row r="145" spans="1:7" ht="24">
      <c r="A145" s="214" t="s">
        <v>54</v>
      </c>
      <c r="B145" s="215" t="s">
        <v>13</v>
      </c>
      <c r="C145" s="215" t="s">
        <v>147</v>
      </c>
      <c r="D145" s="215" t="s">
        <v>159</v>
      </c>
      <c r="E145" s="215" t="s">
        <v>55</v>
      </c>
      <c r="F145" s="215" t="s">
        <v>16</v>
      </c>
      <c r="G145" s="239">
        <f>G146+G147</f>
        <v>200000</v>
      </c>
    </row>
    <row r="146" spans="1:7" ht="15" hidden="1">
      <c r="A146" s="115" t="s">
        <v>60</v>
      </c>
      <c r="B146" s="116" t="s">
        <v>13</v>
      </c>
      <c r="C146" s="116" t="s">
        <v>147</v>
      </c>
      <c r="D146" s="116" t="s">
        <v>159</v>
      </c>
      <c r="E146" s="116" t="s">
        <v>55</v>
      </c>
      <c r="F146" s="116" t="s">
        <v>61</v>
      </c>
      <c r="G146" s="248">
        <v>50000</v>
      </c>
    </row>
    <row r="147" spans="1:7" ht="24" hidden="1">
      <c r="A147" s="115" t="s">
        <v>54</v>
      </c>
      <c r="B147" s="116" t="s">
        <v>13</v>
      </c>
      <c r="C147" s="116" t="s">
        <v>147</v>
      </c>
      <c r="D147" s="116" t="s">
        <v>159</v>
      </c>
      <c r="E147" s="116" t="s">
        <v>55</v>
      </c>
      <c r="F147" s="116" t="s">
        <v>65</v>
      </c>
      <c r="G147" s="248">
        <v>150000</v>
      </c>
    </row>
    <row r="148" spans="1:7">
      <c r="A148" s="205" t="s">
        <v>160</v>
      </c>
      <c r="B148" s="240" t="s">
        <v>13</v>
      </c>
      <c r="C148" s="240" t="s">
        <v>147</v>
      </c>
      <c r="D148" s="240" t="s">
        <v>161</v>
      </c>
      <c r="E148" s="240" t="s">
        <v>16</v>
      </c>
      <c r="F148" s="240" t="s">
        <v>16</v>
      </c>
      <c r="G148" s="241">
        <f>G151</f>
        <v>410000</v>
      </c>
    </row>
    <row r="149" spans="1:7" ht="29.25">
      <c r="A149" s="233" t="s">
        <v>99</v>
      </c>
      <c r="B149" s="215" t="s">
        <v>13</v>
      </c>
      <c r="C149" s="215" t="s">
        <v>147</v>
      </c>
      <c r="D149" s="215" t="s">
        <v>161</v>
      </c>
      <c r="E149" s="215" t="s">
        <v>47</v>
      </c>
      <c r="F149" s="215" t="s">
        <v>16</v>
      </c>
      <c r="G149" s="239">
        <f>G150</f>
        <v>410000</v>
      </c>
    </row>
    <row r="150" spans="1:7" ht="43.5">
      <c r="A150" s="233" t="s">
        <v>100</v>
      </c>
      <c r="B150" s="215" t="s">
        <v>13</v>
      </c>
      <c r="C150" s="215" t="s">
        <v>147</v>
      </c>
      <c r="D150" s="215" t="s">
        <v>161</v>
      </c>
      <c r="E150" s="215" t="s">
        <v>49</v>
      </c>
      <c r="F150" s="215" t="s">
        <v>16</v>
      </c>
      <c r="G150" s="239">
        <f>G151</f>
        <v>410000</v>
      </c>
    </row>
    <row r="151" spans="1:7" ht="24">
      <c r="A151" s="214" t="s">
        <v>54</v>
      </c>
      <c r="B151" s="215" t="s">
        <v>13</v>
      </c>
      <c r="C151" s="215" t="s">
        <v>147</v>
      </c>
      <c r="D151" s="215" t="s">
        <v>161</v>
      </c>
      <c r="E151" s="215" t="s">
        <v>55</v>
      </c>
      <c r="F151" s="215" t="s">
        <v>16</v>
      </c>
      <c r="G151" s="239">
        <f>G152+G153</f>
        <v>410000</v>
      </c>
    </row>
    <row r="152" spans="1:7" ht="15" hidden="1">
      <c r="A152" s="115" t="s">
        <v>60</v>
      </c>
      <c r="B152" s="116" t="s">
        <v>13</v>
      </c>
      <c r="C152" s="116" t="s">
        <v>147</v>
      </c>
      <c r="D152" s="116" t="s">
        <v>161</v>
      </c>
      <c r="E152" s="116" t="s">
        <v>55</v>
      </c>
      <c r="F152" s="116" t="s">
        <v>61</v>
      </c>
      <c r="G152" s="248">
        <v>30000</v>
      </c>
    </row>
    <row r="153" spans="1:7" ht="15" hidden="1">
      <c r="A153" s="115" t="s">
        <v>162</v>
      </c>
      <c r="B153" s="116" t="s">
        <v>13</v>
      </c>
      <c r="C153" s="116" t="s">
        <v>147</v>
      </c>
      <c r="D153" s="116" t="s">
        <v>161</v>
      </c>
      <c r="E153" s="116" t="s">
        <v>55</v>
      </c>
      <c r="F153" s="116" t="s">
        <v>63</v>
      </c>
      <c r="G153" s="248">
        <v>380000</v>
      </c>
    </row>
    <row r="154" spans="1:7">
      <c r="A154" s="205" t="s">
        <v>163</v>
      </c>
      <c r="B154" s="240" t="s">
        <v>13</v>
      </c>
      <c r="C154" s="240" t="s">
        <v>147</v>
      </c>
      <c r="D154" s="206" t="s">
        <v>164</v>
      </c>
      <c r="E154" s="240" t="s">
        <v>16</v>
      </c>
      <c r="F154" s="240" t="s">
        <v>16</v>
      </c>
      <c r="G154" s="241">
        <f>G157</f>
        <v>300000</v>
      </c>
    </row>
    <row r="155" spans="1:7" ht="29.25">
      <c r="A155" s="233" t="s">
        <v>99</v>
      </c>
      <c r="B155" s="215" t="s">
        <v>13</v>
      </c>
      <c r="C155" s="215" t="s">
        <v>147</v>
      </c>
      <c r="D155" s="219" t="s">
        <v>164</v>
      </c>
      <c r="E155" s="215" t="s">
        <v>47</v>
      </c>
      <c r="F155" s="215" t="s">
        <v>16</v>
      </c>
      <c r="G155" s="239">
        <f>G156</f>
        <v>300000</v>
      </c>
    </row>
    <row r="156" spans="1:7" ht="43.5">
      <c r="A156" s="233" t="s">
        <v>100</v>
      </c>
      <c r="B156" s="215" t="s">
        <v>13</v>
      </c>
      <c r="C156" s="215" t="s">
        <v>147</v>
      </c>
      <c r="D156" s="219" t="s">
        <v>164</v>
      </c>
      <c r="E156" s="215" t="s">
        <v>49</v>
      </c>
      <c r="F156" s="215" t="s">
        <v>16</v>
      </c>
      <c r="G156" s="239">
        <f>G157</f>
        <v>300000</v>
      </c>
    </row>
    <row r="157" spans="1:7" ht="24">
      <c r="A157" s="214" t="s">
        <v>54</v>
      </c>
      <c r="B157" s="215" t="s">
        <v>13</v>
      </c>
      <c r="C157" s="215" t="s">
        <v>147</v>
      </c>
      <c r="D157" s="219" t="s">
        <v>164</v>
      </c>
      <c r="E157" s="215" t="s">
        <v>55</v>
      </c>
      <c r="F157" s="215" t="s">
        <v>16</v>
      </c>
      <c r="G157" s="239">
        <f>G158+G159</f>
        <v>300000</v>
      </c>
    </row>
    <row r="158" spans="1:7" ht="15" hidden="1">
      <c r="A158" s="115" t="s">
        <v>60</v>
      </c>
      <c r="B158" s="116" t="s">
        <v>13</v>
      </c>
      <c r="C158" s="116" t="s">
        <v>147</v>
      </c>
      <c r="D158" s="227" t="s">
        <v>164</v>
      </c>
      <c r="E158" s="116" t="s">
        <v>55</v>
      </c>
      <c r="F158" s="116" t="s">
        <v>61</v>
      </c>
      <c r="G158" s="248">
        <v>50000</v>
      </c>
    </row>
    <row r="159" spans="1:7" ht="24" hidden="1">
      <c r="A159" s="115" t="s">
        <v>54</v>
      </c>
      <c r="B159" s="116" t="s">
        <v>13</v>
      </c>
      <c r="C159" s="116" t="s">
        <v>147</v>
      </c>
      <c r="D159" s="227" t="s">
        <v>164</v>
      </c>
      <c r="E159" s="116" t="s">
        <v>55</v>
      </c>
      <c r="F159" s="116" t="s">
        <v>63</v>
      </c>
      <c r="G159" s="248">
        <v>250000</v>
      </c>
    </row>
    <row r="160" spans="1:7" ht="24">
      <c r="A160" s="205" t="s">
        <v>165</v>
      </c>
      <c r="B160" s="240" t="s">
        <v>13</v>
      </c>
      <c r="C160" s="240" t="s">
        <v>147</v>
      </c>
      <c r="D160" s="240" t="s">
        <v>166</v>
      </c>
      <c r="E160" s="240" t="s">
        <v>16</v>
      </c>
      <c r="F160" s="240" t="s">
        <v>16</v>
      </c>
      <c r="G160" s="241">
        <f>G163</f>
        <v>1264212</v>
      </c>
    </row>
    <row r="161" spans="1:7" ht="29.25">
      <c r="A161" s="233" t="s">
        <v>99</v>
      </c>
      <c r="B161" s="215" t="s">
        <v>13</v>
      </c>
      <c r="C161" s="215" t="s">
        <v>147</v>
      </c>
      <c r="D161" s="215" t="s">
        <v>166</v>
      </c>
      <c r="E161" s="215" t="s">
        <v>47</v>
      </c>
      <c r="F161" s="215" t="s">
        <v>16</v>
      </c>
      <c r="G161" s="239">
        <f>G162</f>
        <v>1264212</v>
      </c>
    </row>
    <row r="162" spans="1:7" ht="43.5">
      <c r="A162" s="233" t="s">
        <v>100</v>
      </c>
      <c r="B162" s="215" t="s">
        <v>13</v>
      </c>
      <c r="C162" s="215" t="s">
        <v>147</v>
      </c>
      <c r="D162" s="215" t="s">
        <v>166</v>
      </c>
      <c r="E162" s="215" t="s">
        <v>49</v>
      </c>
      <c r="F162" s="215" t="s">
        <v>16</v>
      </c>
      <c r="G162" s="239">
        <f>G163</f>
        <v>1264212</v>
      </c>
    </row>
    <row r="163" spans="1:7" ht="24" hidden="1">
      <c r="A163" s="115" t="s">
        <v>54</v>
      </c>
      <c r="B163" s="116" t="s">
        <v>13</v>
      </c>
      <c r="C163" s="116" t="s">
        <v>147</v>
      </c>
      <c r="D163" s="116" t="s">
        <v>166</v>
      </c>
      <c r="E163" s="116" t="s">
        <v>55</v>
      </c>
      <c r="F163" s="116" t="s">
        <v>16</v>
      </c>
      <c r="G163" s="242">
        <f>G164</f>
        <v>1264212</v>
      </c>
    </row>
    <row r="164" spans="1:7" ht="15" hidden="1">
      <c r="A164" s="115" t="s">
        <v>162</v>
      </c>
      <c r="B164" s="116" t="s">
        <v>13</v>
      </c>
      <c r="C164" s="116" t="s">
        <v>147</v>
      </c>
      <c r="D164" s="116" t="s">
        <v>166</v>
      </c>
      <c r="E164" s="116" t="s">
        <v>55</v>
      </c>
      <c r="F164" s="116" t="s">
        <v>63</v>
      </c>
      <c r="G164" s="248">
        <v>1264212</v>
      </c>
    </row>
    <row r="165" spans="1:7">
      <c r="A165" s="205" t="s">
        <v>167</v>
      </c>
      <c r="B165" s="240" t="s">
        <v>13</v>
      </c>
      <c r="C165" s="240" t="s">
        <v>147</v>
      </c>
      <c r="D165" s="240" t="s">
        <v>168</v>
      </c>
      <c r="E165" s="240" t="s">
        <v>16</v>
      </c>
      <c r="F165" s="240" t="s">
        <v>16</v>
      </c>
      <c r="G165" s="241">
        <f>G166</f>
        <v>84208</v>
      </c>
    </row>
    <row r="166" spans="1:7" ht="29.25">
      <c r="A166" s="233" t="s">
        <v>99</v>
      </c>
      <c r="B166" s="215" t="s">
        <v>13</v>
      </c>
      <c r="C166" s="215" t="s">
        <v>147</v>
      </c>
      <c r="D166" s="215" t="s">
        <v>168</v>
      </c>
      <c r="E166" s="215" t="s">
        <v>47</v>
      </c>
      <c r="F166" s="215" t="s">
        <v>16</v>
      </c>
      <c r="G166" s="239">
        <f>G167</f>
        <v>84208</v>
      </c>
    </row>
    <row r="167" spans="1:7" ht="43.5">
      <c r="A167" s="233" t="s">
        <v>100</v>
      </c>
      <c r="B167" s="215" t="s">
        <v>13</v>
      </c>
      <c r="C167" s="215" t="s">
        <v>147</v>
      </c>
      <c r="D167" s="215" t="s">
        <v>168</v>
      </c>
      <c r="E167" s="215" t="s">
        <v>49</v>
      </c>
      <c r="F167" s="215" t="s">
        <v>16</v>
      </c>
      <c r="G167" s="239">
        <f>G168</f>
        <v>84208</v>
      </c>
    </row>
    <row r="168" spans="1:7" ht="24">
      <c r="A168" s="214" t="s">
        <v>54</v>
      </c>
      <c r="B168" s="215" t="s">
        <v>13</v>
      </c>
      <c r="C168" s="215" t="s">
        <v>147</v>
      </c>
      <c r="D168" s="215" t="s">
        <v>168</v>
      </c>
      <c r="E168" s="215" t="s">
        <v>55</v>
      </c>
      <c r="F168" s="215" t="s">
        <v>16</v>
      </c>
      <c r="G168" s="239">
        <f>G169</f>
        <v>84208</v>
      </c>
    </row>
    <row r="169" spans="1:7" s="2" customFormat="1" ht="15" hidden="1">
      <c r="A169" s="115" t="s">
        <v>62</v>
      </c>
      <c r="B169" s="116" t="s">
        <v>13</v>
      </c>
      <c r="C169" s="116" t="s">
        <v>147</v>
      </c>
      <c r="D169" s="116" t="s">
        <v>168</v>
      </c>
      <c r="E169" s="116" t="s">
        <v>55</v>
      </c>
      <c r="F169" s="116" t="s">
        <v>63</v>
      </c>
      <c r="G169" s="242">
        <v>84208</v>
      </c>
    </row>
    <row r="170" spans="1:7">
      <c r="A170" s="205" t="s">
        <v>169</v>
      </c>
      <c r="B170" s="240" t="s">
        <v>13</v>
      </c>
      <c r="C170" s="240" t="s">
        <v>147</v>
      </c>
      <c r="D170" s="240" t="s">
        <v>170</v>
      </c>
      <c r="E170" s="240" t="s">
        <v>16</v>
      </c>
      <c r="F170" s="240" t="s">
        <v>16</v>
      </c>
      <c r="G170" s="241">
        <f>G173</f>
        <v>450000</v>
      </c>
    </row>
    <row r="171" spans="1:7" ht="29.25">
      <c r="A171" s="233" t="s">
        <v>99</v>
      </c>
      <c r="B171" s="215" t="s">
        <v>13</v>
      </c>
      <c r="C171" s="215" t="s">
        <v>147</v>
      </c>
      <c r="D171" s="215" t="s">
        <v>170</v>
      </c>
      <c r="E171" s="215" t="s">
        <v>47</v>
      </c>
      <c r="F171" s="215" t="s">
        <v>16</v>
      </c>
      <c r="G171" s="239">
        <f>G172</f>
        <v>450000</v>
      </c>
    </row>
    <row r="172" spans="1:7" ht="43.5">
      <c r="A172" s="233" t="s">
        <v>100</v>
      </c>
      <c r="B172" s="215" t="s">
        <v>13</v>
      </c>
      <c r="C172" s="215" t="s">
        <v>147</v>
      </c>
      <c r="D172" s="215" t="s">
        <v>170</v>
      </c>
      <c r="E172" s="215" t="s">
        <v>49</v>
      </c>
      <c r="F172" s="215" t="s">
        <v>16</v>
      </c>
      <c r="G172" s="239">
        <f>G173</f>
        <v>450000</v>
      </c>
    </row>
    <row r="173" spans="1:7" ht="24">
      <c r="A173" s="214" t="s">
        <v>54</v>
      </c>
      <c r="B173" s="215" t="s">
        <v>13</v>
      </c>
      <c r="C173" s="215" t="s">
        <v>147</v>
      </c>
      <c r="D173" s="215" t="s">
        <v>170</v>
      </c>
      <c r="E173" s="215" t="s">
        <v>55</v>
      </c>
      <c r="F173" s="215" t="s">
        <v>16</v>
      </c>
      <c r="G173" s="239">
        <f>G174+G175</f>
        <v>450000</v>
      </c>
    </row>
    <row r="174" spans="1:7" ht="15" hidden="1">
      <c r="A174" s="115" t="s">
        <v>60</v>
      </c>
      <c r="B174" s="116" t="s">
        <v>13</v>
      </c>
      <c r="C174" s="116" t="s">
        <v>147</v>
      </c>
      <c r="D174" s="116" t="s">
        <v>170</v>
      </c>
      <c r="E174" s="116" t="s">
        <v>55</v>
      </c>
      <c r="F174" s="116" t="s">
        <v>61</v>
      </c>
      <c r="G174" s="248">
        <v>400000</v>
      </c>
    </row>
    <row r="175" spans="1:7" ht="15" hidden="1">
      <c r="A175" s="260" t="s">
        <v>171</v>
      </c>
      <c r="B175" s="116" t="s">
        <v>13</v>
      </c>
      <c r="C175" s="116" t="s">
        <v>147</v>
      </c>
      <c r="D175" s="116" t="s">
        <v>170</v>
      </c>
      <c r="E175" s="116" t="s">
        <v>55</v>
      </c>
      <c r="F175" s="116" t="s">
        <v>67</v>
      </c>
      <c r="G175" s="248">
        <v>50000</v>
      </c>
    </row>
    <row r="176" spans="1:7" ht="24">
      <c r="A176" s="208" t="s">
        <v>172</v>
      </c>
      <c r="B176" s="209" t="s">
        <v>13</v>
      </c>
      <c r="C176" s="209" t="s">
        <v>173</v>
      </c>
      <c r="D176" s="209" t="s">
        <v>15</v>
      </c>
      <c r="E176" s="209" t="s">
        <v>16</v>
      </c>
      <c r="F176" s="209" t="s">
        <v>16</v>
      </c>
      <c r="G176" s="261">
        <f>G179</f>
        <v>25000</v>
      </c>
    </row>
    <row r="177" spans="1:7" ht="36">
      <c r="A177" s="214" t="s">
        <v>23</v>
      </c>
      <c r="B177" s="215" t="s">
        <v>13</v>
      </c>
      <c r="C177" s="215" t="s">
        <v>173</v>
      </c>
      <c r="D177" s="215" t="s">
        <v>15</v>
      </c>
      <c r="E177" s="215" t="s">
        <v>16</v>
      </c>
      <c r="F177" s="215" t="s">
        <v>16</v>
      </c>
      <c r="G177" s="262">
        <f>G178</f>
        <v>25000</v>
      </c>
    </row>
    <row r="178" spans="1:7" ht="36">
      <c r="A178" s="214" t="s">
        <v>174</v>
      </c>
      <c r="B178" s="215" t="s">
        <v>13</v>
      </c>
      <c r="C178" s="215" t="s">
        <v>173</v>
      </c>
      <c r="D178" s="215" t="s">
        <v>15</v>
      </c>
      <c r="E178" s="215" t="s">
        <v>16</v>
      </c>
      <c r="F178" s="215" t="s">
        <v>16</v>
      </c>
      <c r="G178" s="262">
        <f>G179</f>
        <v>25000</v>
      </c>
    </row>
    <row r="179" spans="1:7" ht="24">
      <c r="A179" s="205" t="s">
        <v>175</v>
      </c>
      <c r="B179" s="240" t="s">
        <v>13</v>
      </c>
      <c r="C179" s="240" t="s">
        <v>173</v>
      </c>
      <c r="D179" s="240" t="s">
        <v>85</v>
      </c>
      <c r="E179" s="240" t="s">
        <v>16</v>
      </c>
      <c r="F179" s="240" t="s">
        <v>16</v>
      </c>
      <c r="G179" s="263">
        <v>25000</v>
      </c>
    </row>
    <row r="180" spans="1:7" ht="29.25">
      <c r="A180" s="233" t="s">
        <v>99</v>
      </c>
      <c r="B180" s="215" t="s">
        <v>13</v>
      </c>
      <c r="C180" s="215" t="s">
        <v>173</v>
      </c>
      <c r="D180" s="215" t="s">
        <v>85</v>
      </c>
      <c r="E180" s="215" t="s">
        <v>47</v>
      </c>
      <c r="F180" s="215" t="s">
        <v>16</v>
      </c>
      <c r="G180" s="264">
        <f>G181</f>
        <v>25000</v>
      </c>
    </row>
    <row r="181" spans="1:7" ht="43.5">
      <c r="A181" s="233" t="s">
        <v>100</v>
      </c>
      <c r="B181" s="215" t="s">
        <v>13</v>
      </c>
      <c r="C181" s="215" t="s">
        <v>173</v>
      </c>
      <c r="D181" s="215" t="s">
        <v>85</v>
      </c>
      <c r="E181" s="215" t="s">
        <v>49</v>
      </c>
      <c r="F181" s="215" t="s">
        <v>16</v>
      </c>
      <c r="G181" s="264">
        <f>G182</f>
        <v>25000</v>
      </c>
    </row>
    <row r="182" spans="1:7" ht="24">
      <c r="A182" s="214" t="s">
        <v>54</v>
      </c>
      <c r="B182" s="215" t="s">
        <v>13</v>
      </c>
      <c r="C182" s="215" t="s">
        <v>173</v>
      </c>
      <c r="D182" s="215" t="s">
        <v>85</v>
      </c>
      <c r="E182" s="215" t="s">
        <v>55</v>
      </c>
      <c r="F182" s="215" t="s">
        <v>16</v>
      </c>
      <c r="G182" s="264">
        <f>G183</f>
        <v>25000</v>
      </c>
    </row>
    <row r="183" spans="1:7" ht="15" hidden="1">
      <c r="A183" s="115" t="s">
        <v>62</v>
      </c>
      <c r="B183" s="116" t="s">
        <v>13</v>
      </c>
      <c r="C183" s="116" t="s">
        <v>173</v>
      </c>
      <c r="D183" s="116" t="s">
        <v>85</v>
      </c>
      <c r="E183" s="116" t="s">
        <v>55</v>
      </c>
      <c r="F183" s="116" t="s">
        <v>63</v>
      </c>
      <c r="G183" s="265">
        <v>25000</v>
      </c>
    </row>
    <row r="184" spans="1:7">
      <c r="A184" s="208" t="s">
        <v>176</v>
      </c>
      <c r="B184" s="209" t="s">
        <v>13</v>
      </c>
      <c r="C184" s="209" t="s">
        <v>177</v>
      </c>
      <c r="D184" s="209"/>
      <c r="E184" s="209"/>
      <c r="F184" s="209"/>
      <c r="G184" s="210">
        <f>G185</f>
        <v>2900000</v>
      </c>
    </row>
    <row r="185" spans="1:7" ht="24">
      <c r="A185" s="214" t="s">
        <v>178</v>
      </c>
      <c r="B185" s="215" t="s">
        <v>13</v>
      </c>
      <c r="C185" s="215" t="s">
        <v>177</v>
      </c>
      <c r="D185" s="215" t="s">
        <v>15</v>
      </c>
      <c r="E185" s="215" t="s">
        <v>16</v>
      </c>
      <c r="F185" s="215" t="s">
        <v>16</v>
      </c>
      <c r="G185" s="258">
        <f>G186</f>
        <v>2900000</v>
      </c>
    </row>
    <row r="186" spans="1:7" ht="24">
      <c r="A186" s="214" t="s">
        <v>179</v>
      </c>
      <c r="B186" s="215" t="s">
        <v>13</v>
      </c>
      <c r="C186" s="215" t="s">
        <v>177</v>
      </c>
      <c r="D186" s="215" t="s">
        <v>15</v>
      </c>
      <c r="E186" s="215" t="s">
        <v>16</v>
      </c>
      <c r="F186" s="215" t="s">
        <v>16</v>
      </c>
      <c r="G186" s="258">
        <f>G187</f>
        <v>2900000</v>
      </c>
    </row>
    <row r="187" spans="1:7" ht="51.75">
      <c r="A187" s="266" t="s">
        <v>180</v>
      </c>
      <c r="B187" s="267" t="s">
        <v>13</v>
      </c>
      <c r="C187" s="240" t="s">
        <v>177</v>
      </c>
      <c r="D187" s="240" t="s">
        <v>181</v>
      </c>
      <c r="E187" s="240" t="s">
        <v>16</v>
      </c>
      <c r="F187" s="240" t="s">
        <v>16</v>
      </c>
      <c r="G187" s="268">
        <f>G188</f>
        <v>2900000</v>
      </c>
    </row>
    <row r="188" spans="1:7" ht="15">
      <c r="A188" s="269" t="s">
        <v>182</v>
      </c>
      <c r="B188" s="215" t="s">
        <v>13</v>
      </c>
      <c r="C188" s="215" t="s">
        <v>177</v>
      </c>
      <c r="D188" s="215" t="s">
        <v>181</v>
      </c>
      <c r="E188" s="215" t="s">
        <v>183</v>
      </c>
      <c r="F188" s="215" t="s">
        <v>16</v>
      </c>
      <c r="G188" s="258">
        <f>G189</f>
        <v>2900000</v>
      </c>
    </row>
    <row r="189" spans="1:7" ht="24" hidden="1">
      <c r="A189" s="115" t="s">
        <v>184</v>
      </c>
      <c r="B189" s="116" t="s">
        <v>13</v>
      </c>
      <c r="C189" s="116" t="s">
        <v>177</v>
      </c>
      <c r="D189" s="116" t="s">
        <v>181</v>
      </c>
      <c r="E189" s="116" t="s">
        <v>183</v>
      </c>
      <c r="F189" s="116" t="s">
        <v>185</v>
      </c>
      <c r="G189" s="203">
        <v>2900000</v>
      </c>
    </row>
    <row r="190" spans="1:7">
      <c r="A190" s="208" t="s">
        <v>186</v>
      </c>
      <c r="B190" s="209" t="s">
        <v>13</v>
      </c>
      <c r="C190" s="209" t="s">
        <v>187</v>
      </c>
      <c r="D190" s="209"/>
      <c r="E190" s="209"/>
      <c r="F190" s="209"/>
      <c r="G190" s="210">
        <f>G191</f>
        <v>225632</v>
      </c>
    </row>
    <row r="191" spans="1:7" ht="24">
      <c r="A191" s="214" t="s">
        <v>188</v>
      </c>
      <c r="B191" s="215" t="s">
        <v>13</v>
      </c>
      <c r="C191" s="215" t="s">
        <v>187</v>
      </c>
      <c r="D191" s="215" t="s">
        <v>15</v>
      </c>
      <c r="E191" s="215" t="s">
        <v>16</v>
      </c>
      <c r="F191" s="215" t="s">
        <v>16</v>
      </c>
      <c r="G191" s="258">
        <f>G192</f>
        <v>225632</v>
      </c>
    </row>
    <row r="192" spans="1:7" ht="24.75">
      <c r="A192" s="254" t="s">
        <v>189</v>
      </c>
      <c r="B192" s="215" t="s">
        <v>13</v>
      </c>
      <c r="C192" s="215" t="s">
        <v>187</v>
      </c>
      <c r="D192" s="215" t="s">
        <v>15</v>
      </c>
      <c r="E192" s="215" t="s">
        <v>16</v>
      </c>
      <c r="F192" s="215" t="s">
        <v>16</v>
      </c>
      <c r="G192" s="258">
        <f>G193+G196+G199</f>
        <v>225632</v>
      </c>
    </row>
    <row r="193" spans="1:7" ht="24">
      <c r="A193" s="205" t="s">
        <v>190</v>
      </c>
      <c r="B193" s="240" t="s">
        <v>13</v>
      </c>
      <c r="C193" s="240" t="s">
        <v>187</v>
      </c>
      <c r="D193" s="240" t="s">
        <v>191</v>
      </c>
      <c r="E193" s="240" t="s">
        <v>16</v>
      </c>
      <c r="F193" s="240" t="s">
        <v>16</v>
      </c>
      <c r="G193" s="268">
        <f>G194</f>
        <v>28000</v>
      </c>
    </row>
    <row r="194" spans="1:7" ht="15">
      <c r="A194" s="214" t="s">
        <v>192</v>
      </c>
      <c r="B194" s="215" t="s">
        <v>13</v>
      </c>
      <c r="C194" s="215" t="s">
        <v>187</v>
      </c>
      <c r="D194" s="215" t="s">
        <v>191</v>
      </c>
      <c r="E194" s="215" t="s">
        <v>193</v>
      </c>
      <c r="F194" s="215" t="s">
        <v>16</v>
      </c>
      <c r="G194" s="258">
        <f>G195</f>
        <v>28000</v>
      </c>
    </row>
    <row r="195" spans="1:7" ht="15" hidden="1">
      <c r="A195" s="115" t="s">
        <v>194</v>
      </c>
      <c r="B195" s="116" t="s">
        <v>13</v>
      </c>
      <c r="C195" s="116" t="s">
        <v>187</v>
      </c>
      <c r="D195" s="116" t="s">
        <v>191</v>
      </c>
      <c r="E195" s="116" t="s">
        <v>193</v>
      </c>
      <c r="F195" s="116" t="s">
        <v>195</v>
      </c>
      <c r="G195" s="203">
        <v>28000</v>
      </c>
    </row>
    <row r="196" spans="1:7">
      <c r="A196" s="205" t="s">
        <v>196</v>
      </c>
      <c r="B196" s="240" t="s">
        <v>13</v>
      </c>
      <c r="C196" s="240" t="s">
        <v>187</v>
      </c>
      <c r="D196" s="240" t="s">
        <v>197</v>
      </c>
      <c r="E196" s="240" t="s">
        <v>16</v>
      </c>
      <c r="F196" s="240" t="s">
        <v>16</v>
      </c>
      <c r="G196" s="268">
        <f>G197</f>
        <v>97632</v>
      </c>
    </row>
    <row r="197" spans="1:7" ht="24">
      <c r="A197" s="214" t="s">
        <v>198</v>
      </c>
      <c r="B197" s="215" t="s">
        <v>13</v>
      </c>
      <c r="C197" s="215" t="s">
        <v>187</v>
      </c>
      <c r="D197" s="215" t="s">
        <v>197</v>
      </c>
      <c r="E197" s="215" t="s">
        <v>199</v>
      </c>
      <c r="F197" s="215" t="s">
        <v>16</v>
      </c>
      <c r="G197" s="258">
        <f>G198</f>
        <v>97632</v>
      </c>
    </row>
    <row r="198" spans="1:7" ht="24" hidden="1">
      <c r="A198" s="115" t="s">
        <v>200</v>
      </c>
      <c r="B198" s="116" t="s">
        <v>13</v>
      </c>
      <c r="C198" s="116" t="s">
        <v>187</v>
      </c>
      <c r="D198" s="116" t="s">
        <v>197</v>
      </c>
      <c r="E198" s="116" t="s">
        <v>199</v>
      </c>
      <c r="F198" s="116" t="s">
        <v>201</v>
      </c>
      <c r="G198" s="203">
        <v>97632</v>
      </c>
    </row>
    <row r="199" spans="1:7" ht="24">
      <c r="A199" s="205" t="s">
        <v>202</v>
      </c>
      <c r="B199" s="240" t="s">
        <v>13</v>
      </c>
      <c r="C199" s="240" t="s">
        <v>187</v>
      </c>
      <c r="D199" s="240" t="s">
        <v>203</v>
      </c>
      <c r="E199" s="240" t="s">
        <v>16</v>
      </c>
      <c r="F199" s="240" t="s">
        <v>16</v>
      </c>
      <c r="G199" s="268">
        <f>G200</f>
        <v>100000</v>
      </c>
    </row>
    <row r="200" spans="1:7" ht="15">
      <c r="A200" s="214" t="s">
        <v>182</v>
      </c>
      <c r="B200" s="215" t="s">
        <v>13</v>
      </c>
      <c r="C200" s="215" t="s">
        <v>187</v>
      </c>
      <c r="D200" s="215" t="s">
        <v>203</v>
      </c>
      <c r="E200" s="215" t="s">
        <v>183</v>
      </c>
      <c r="F200" s="215" t="s">
        <v>16</v>
      </c>
      <c r="G200" s="258">
        <f>G201</f>
        <v>100000</v>
      </c>
    </row>
    <row r="201" spans="1:7" ht="24" hidden="1">
      <c r="A201" s="115" t="s">
        <v>184</v>
      </c>
      <c r="B201" s="116" t="s">
        <v>13</v>
      </c>
      <c r="C201" s="116" t="s">
        <v>187</v>
      </c>
      <c r="D201" s="116" t="s">
        <v>203</v>
      </c>
      <c r="E201" s="116" t="s">
        <v>183</v>
      </c>
      <c r="F201" s="116" t="s">
        <v>185</v>
      </c>
      <c r="G201" s="203">
        <v>100000</v>
      </c>
    </row>
    <row r="202" spans="1:7">
      <c r="A202" s="208" t="s">
        <v>204</v>
      </c>
      <c r="B202" s="209" t="s">
        <v>13</v>
      </c>
      <c r="C202" s="209" t="s">
        <v>205</v>
      </c>
      <c r="D202" s="209"/>
      <c r="E202" s="209"/>
      <c r="F202" s="209"/>
      <c r="G202" s="210">
        <f>G203</f>
        <v>5000</v>
      </c>
    </row>
    <row r="203" spans="1:7" ht="24">
      <c r="A203" s="214" t="s">
        <v>206</v>
      </c>
      <c r="B203" s="215" t="s">
        <v>13</v>
      </c>
      <c r="C203" s="215" t="s">
        <v>205</v>
      </c>
      <c r="D203" s="215" t="s">
        <v>15</v>
      </c>
      <c r="E203" s="215" t="s">
        <v>16</v>
      </c>
      <c r="F203" s="215" t="s">
        <v>16</v>
      </c>
      <c r="G203" s="258">
        <v>5000</v>
      </c>
    </row>
    <row r="204" spans="1:7" ht="60">
      <c r="A204" s="214" t="s">
        <v>207</v>
      </c>
      <c r="B204" s="215" t="s">
        <v>13</v>
      </c>
      <c r="C204" s="215" t="s">
        <v>205</v>
      </c>
      <c r="D204" s="215" t="s">
        <v>15</v>
      </c>
      <c r="E204" s="215" t="s">
        <v>16</v>
      </c>
      <c r="F204" s="215" t="s">
        <v>16</v>
      </c>
      <c r="G204" s="258">
        <v>5000</v>
      </c>
    </row>
    <row r="205" spans="1:7" ht="24">
      <c r="A205" s="205" t="s">
        <v>208</v>
      </c>
      <c r="B205" s="240" t="s">
        <v>13</v>
      </c>
      <c r="C205" s="240" t="s">
        <v>205</v>
      </c>
      <c r="D205" s="240" t="s">
        <v>209</v>
      </c>
      <c r="E205" s="240" t="s">
        <v>16</v>
      </c>
      <c r="F205" s="240" t="s">
        <v>16</v>
      </c>
      <c r="G205" s="268">
        <v>5000</v>
      </c>
    </row>
    <row r="206" spans="1:7" ht="15">
      <c r="A206" s="214" t="s">
        <v>182</v>
      </c>
      <c r="B206" s="215" t="s">
        <v>13</v>
      </c>
      <c r="C206" s="215" t="s">
        <v>205</v>
      </c>
      <c r="D206" s="215" t="s">
        <v>209</v>
      </c>
      <c r="E206" s="215" t="s">
        <v>183</v>
      </c>
      <c r="F206" s="215" t="s">
        <v>16</v>
      </c>
      <c r="G206" s="258">
        <v>5000</v>
      </c>
    </row>
    <row r="207" spans="1:7" ht="24" hidden="1">
      <c r="A207" s="115" t="s">
        <v>184</v>
      </c>
      <c r="B207" s="116" t="s">
        <v>13</v>
      </c>
      <c r="C207" s="116" t="s">
        <v>205</v>
      </c>
      <c r="D207" s="116" t="s">
        <v>209</v>
      </c>
      <c r="E207" s="116" t="s">
        <v>183</v>
      </c>
      <c r="F207" s="116" t="s">
        <v>185</v>
      </c>
      <c r="G207" s="203">
        <v>5000</v>
      </c>
    </row>
    <row r="208" spans="1:7" ht="36">
      <c r="A208" s="208" t="s">
        <v>210</v>
      </c>
      <c r="B208" s="209" t="s">
        <v>13</v>
      </c>
      <c r="C208" s="209" t="s">
        <v>211</v>
      </c>
      <c r="D208" s="209"/>
      <c r="E208" s="209"/>
      <c r="F208" s="209"/>
      <c r="G208" s="210">
        <f>G209</f>
        <v>2300000</v>
      </c>
    </row>
    <row r="209" spans="1:7" ht="36">
      <c r="A209" s="214" t="s">
        <v>23</v>
      </c>
      <c r="B209" s="215" t="s">
        <v>13</v>
      </c>
      <c r="C209" s="215" t="s">
        <v>211</v>
      </c>
      <c r="D209" s="215" t="s">
        <v>15</v>
      </c>
      <c r="E209" s="215" t="s">
        <v>16</v>
      </c>
      <c r="F209" s="215" t="s">
        <v>16</v>
      </c>
      <c r="G209" s="258">
        <f>G210</f>
        <v>2300000</v>
      </c>
    </row>
    <row r="210" spans="1:7" ht="36">
      <c r="A210" s="214" t="s">
        <v>212</v>
      </c>
      <c r="B210" s="215" t="s">
        <v>13</v>
      </c>
      <c r="C210" s="215" t="s">
        <v>211</v>
      </c>
      <c r="D210" s="215" t="s">
        <v>15</v>
      </c>
      <c r="E210" s="215" t="s">
        <v>16</v>
      </c>
      <c r="F210" s="215" t="s">
        <v>16</v>
      </c>
      <c r="G210" s="258">
        <f>G211</f>
        <v>2300000</v>
      </c>
    </row>
    <row r="211" spans="1:7" ht="36">
      <c r="A211" s="205" t="s">
        <v>213</v>
      </c>
      <c r="B211" s="240" t="s">
        <v>13</v>
      </c>
      <c r="C211" s="240" t="s">
        <v>211</v>
      </c>
      <c r="D211" s="240" t="s">
        <v>214</v>
      </c>
      <c r="E211" s="240" t="s">
        <v>16</v>
      </c>
      <c r="F211" s="240" t="s">
        <v>16</v>
      </c>
      <c r="G211" s="268">
        <f>G212</f>
        <v>2300000</v>
      </c>
    </row>
    <row r="212" spans="1:7" ht="15">
      <c r="A212" s="214" t="s">
        <v>182</v>
      </c>
      <c r="B212" s="215" t="s">
        <v>13</v>
      </c>
      <c r="C212" s="215" t="s">
        <v>211</v>
      </c>
      <c r="D212" s="215" t="s">
        <v>214</v>
      </c>
      <c r="E212" s="215" t="s">
        <v>183</v>
      </c>
      <c r="F212" s="215" t="s">
        <v>16</v>
      </c>
      <c r="G212" s="258">
        <f>G213</f>
        <v>2300000</v>
      </c>
    </row>
    <row r="213" spans="1:7" ht="24" hidden="1">
      <c r="A213" s="115" t="s">
        <v>184</v>
      </c>
      <c r="B213" s="116" t="s">
        <v>13</v>
      </c>
      <c r="C213" s="116" t="s">
        <v>211</v>
      </c>
      <c r="D213" s="116" t="s">
        <v>214</v>
      </c>
      <c r="E213" s="116" t="s">
        <v>183</v>
      </c>
      <c r="F213" s="116" t="s">
        <v>185</v>
      </c>
      <c r="G213" s="203">
        <v>2300000</v>
      </c>
    </row>
    <row r="214" spans="1:7">
      <c r="A214" s="271"/>
      <c r="B214" s="271"/>
      <c r="C214" s="271"/>
      <c r="D214" s="271"/>
      <c r="E214" s="271"/>
      <c r="F214" s="271"/>
      <c r="G214" s="272"/>
    </row>
  </sheetData>
  <mergeCells count="12">
    <mergeCell ref="F6:F7"/>
    <mergeCell ref="G6:G7"/>
    <mergeCell ref="A6:A7"/>
    <mergeCell ref="B6:B7"/>
    <mergeCell ref="C6:C7"/>
    <mergeCell ref="D6:D7"/>
    <mergeCell ref="E6:E7"/>
    <mergeCell ref="D1:G1"/>
    <mergeCell ref="D2:G2"/>
    <mergeCell ref="D3:G3"/>
    <mergeCell ref="D4:G4"/>
    <mergeCell ref="A5:G5"/>
  </mergeCells>
  <pageMargins left="0.78740157480314998" right="0.37" top="0.2" bottom="0.22" header="0.118110236220472" footer="0.118110236220472"/>
  <pageSetup paperSize="9" fitToHeight="8" orientation="portrait" horizontalDpi="180" verticalDpi="18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98"/>
  <sheetViews>
    <sheetView view="pageBreakPreview" zoomScale="60" workbookViewId="0">
      <pane xSplit="1" ySplit="1" topLeftCell="D2" activePane="bottomRight" state="frozen"/>
      <selection pane="topRight"/>
      <selection pane="bottomLeft"/>
      <selection pane="bottomRight" activeCell="A5" sqref="A5:H5"/>
    </sheetView>
  </sheetViews>
  <sheetFormatPr defaultColWidth="8.85546875" defaultRowHeight="15.75"/>
  <cols>
    <col min="1" max="1" width="51.42578125" style="4" customWidth="1"/>
    <col min="2" max="2" width="5" style="4" hidden="1" customWidth="1"/>
    <col min="3" max="3" width="5.42578125" style="4" hidden="1" customWidth="1"/>
    <col min="4" max="4" width="12.42578125" style="4" customWidth="1"/>
    <col min="5" max="5" width="5.28515625" style="4" customWidth="1"/>
    <col min="6" max="6" width="4.7109375" style="4" hidden="1" customWidth="1"/>
    <col min="7" max="7" width="14.7109375" style="5" customWidth="1"/>
    <col min="8" max="8" width="14.85546875" style="5" customWidth="1"/>
    <col min="9" max="9" width="18.140625" customWidth="1"/>
    <col min="11" max="11" width="12.42578125" customWidth="1"/>
  </cols>
  <sheetData>
    <row r="1" spans="1:11" s="1" customFormat="1" ht="12.75">
      <c r="A1" s="120"/>
      <c r="B1" s="120"/>
      <c r="C1" s="120"/>
      <c r="D1" s="376" t="s">
        <v>226</v>
      </c>
      <c r="E1" s="376"/>
      <c r="F1" s="376"/>
      <c r="G1" s="376"/>
      <c r="H1" s="376"/>
    </row>
    <row r="2" spans="1:11" s="1" customFormat="1" ht="12.75">
      <c r="A2" s="120"/>
      <c r="B2" s="120"/>
      <c r="C2" s="120"/>
      <c r="D2" s="377" t="s">
        <v>1</v>
      </c>
      <c r="E2" s="377"/>
      <c r="F2" s="377"/>
      <c r="G2" s="377"/>
      <c r="H2" s="377"/>
    </row>
    <row r="3" spans="1:11" s="1" customFormat="1" ht="12.75">
      <c r="A3" s="120"/>
      <c r="B3" s="120"/>
      <c r="C3" s="120"/>
      <c r="D3" s="376" t="s">
        <v>2</v>
      </c>
      <c r="E3" s="376"/>
      <c r="F3" s="376"/>
      <c r="G3" s="376"/>
      <c r="H3" s="376"/>
    </row>
    <row r="4" spans="1:11" s="1" customFormat="1" ht="12.75">
      <c r="A4" s="120"/>
      <c r="B4" s="120"/>
      <c r="C4" s="120"/>
      <c r="D4" s="376" t="s">
        <v>3</v>
      </c>
      <c r="E4" s="376"/>
      <c r="F4" s="376"/>
      <c r="G4" s="376"/>
      <c r="H4" s="376"/>
    </row>
    <row r="5" spans="1:11" ht="73.150000000000006" customHeight="1">
      <c r="A5" s="378" t="s">
        <v>227</v>
      </c>
      <c r="B5" s="378"/>
      <c r="C5" s="378"/>
      <c r="D5" s="378"/>
      <c r="E5" s="378"/>
      <c r="F5" s="378"/>
      <c r="G5" s="378"/>
      <c r="H5" s="378"/>
    </row>
    <row r="6" spans="1:11" ht="15">
      <c r="A6" s="381" t="s">
        <v>5</v>
      </c>
      <c r="B6" s="379" t="s">
        <v>6</v>
      </c>
      <c r="C6" s="379" t="s">
        <v>7</v>
      </c>
      <c r="D6" s="379" t="s">
        <v>8</v>
      </c>
      <c r="E6" s="383" t="s">
        <v>9</v>
      </c>
      <c r="F6" s="379" t="s">
        <v>10</v>
      </c>
      <c r="G6" s="379" t="s">
        <v>217</v>
      </c>
      <c r="H6" s="379" t="s">
        <v>218</v>
      </c>
    </row>
    <row r="7" spans="1:11" ht="27" customHeight="1">
      <c r="A7" s="382"/>
      <c r="B7" s="380"/>
      <c r="C7" s="380"/>
      <c r="D7" s="380"/>
      <c r="E7" s="384"/>
      <c r="F7" s="380"/>
      <c r="G7" s="379"/>
      <c r="H7" s="379"/>
    </row>
    <row r="8" spans="1:11" ht="24">
      <c r="A8" s="205" t="s">
        <v>12</v>
      </c>
      <c r="B8" s="206" t="s">
        <v>13</v>
      </c>
      <c r="C8" s="206" t="s">
        <v>14</v>
      </c>
      <c r="D8" s="206" t="s">
        <v>15</v>
      </c>
      <c r="E8" s="206" t="s">
        <v>16</v>
      </c>
      <c r="F8" s="206" t="s">
        <v>16</v>
      </c>
      <c r="G8" s="207">
        <f>G9+G68+G78+G92+G102+G160+G168+G174+G186+G192</f>
        <v>13580773</v>
      </c>
      <c r="H8" s="207">
        <f>H9+H68+H78+H92+H102+H160+H168+H174+H186+H192</f>
        <v>13583036</v>
      </c>
      <c r="K8" s="42"/>
    </row>
    <row r="9" spans="1:11">
      <c r="A9" s="208" t="s">
        <v>17</v>
      </c>
      <c r="B9" s="209" t="s">
        <v>13</v>
      </c>
      <c r="C9" s="209" t="s">
        <v>18</v>
      </c>
      <c r="D9" s="209"/>
      <c r="E9" s="209"/>
      <c r="F9" s="209"/>
      <c r="G9" s="210">
        <f>G10+G16+G51+G57</f>
        <v>4687071</v>
      </c>
      <c r="H9" s="210">
        <f>H10+H16+H51+H57</f>
        <v>4687071</v>
      </c>
    </row>
    <row r="10" spans="1:11" ht="36">
      <c r="A10" s="211" t="s">
        <v>19</v>
      </c>
      <c r="B10" s="212" t="s">
        <v>13</v>
      </c>
      <c r="C10" s="212" t="s">
        <v>20</v>
      </c>
      <c r="D10" s="212" t="s">
        <v>15</v>
      </c>
      <c r="E10" s="212" t="s">
        <v>16</v>
      </c>
      <c r="F10" s="212" t="s">
        <v>16</v>
      </c>
      <c r="G10" s="213">
        <f t="shared" ref="G10:H14" si="0">G11</f>
        <v>72000</v>
      </c>
      <c r="H10" s="213">
        <f t="shared" si="0"/>
        <v>72000</v>
      </c>
    </row>
    <row r="11" spans="1:11" ht="24">
      <c r="A11" s="214" t="s">
        <v>21</v>
      </c>
      <c r="B11" s="215" t="s">
        <v>13</v>
      </c>
      <c r="C11" s="215" t="s">
        <v>20</v>
      </c>
      <c r="D11" s="215" t="s">
        <v>22</v>
      </c>
      <c r="E11" s="215" t="s">
        <v>16</v>
      </c>
      <c r="F11" s="215" t="s">
        <v>16</v>
      </c>
      <c r="G11" s="259">
        <f t="shared" si="0"/>
        <v>72000</v>
      </c>
      <c r="H11" s="259">
        <f t="shared" si="0"/>
        <v>72000</v>
      </c>
    </row>
    <row r="12" spans="1:11" ht="36">
      <c r="A12" s="214" t="s">
        <v>23</v>
      </c>
      <c r="B12" s="215" t="s">
        <v>13</v>
      </c>
      <c r="C12" s="215" t="s">
        <v>20</v>
      </c>
      <c r="D12" s="215" t="s">
        <v>22</v>
      </c>
      <c r="E12" s="215" t="s">
        <v>16</v>
      </c>
      <c r="F12" s="215" t="s">
        <v>16</v>
      </c>
      <c r="G12" s="259">
        <f t="shared" si="0"/>
        <v>72000</v>
      </c>
      <c r="H12" s="259">
        <f t="shared" si="0"/>
        <v>72000</v>
      </c>
    </row>
    <row r="13" spans="1:11" ht="48">
      <c r="A13" s="214" t="s">
        <v>24</v>
      </c>
      <c r="B13" s="215" t="s">
        <v>13</v>
      </c>
      <c r="C13" s="215" t="s">
        <v>20</v>
      </c>
      <c r="D13" s="215" t="s">
        <v>22</v>
      </c>
      <c r="E13" s="215" t="s">
        <v>16</v>
      </c>
      <c r="F13" s="215" t="s">
        <v>16</v>
      </c>
      <c r="G13" s="259">
        <f t="shared" si="0"/>
        <v>72000</v>
      </c>
      <c r="H13" s="259">
        <f t="shared" si="0"/>
        <v>72000</v>
      </c>
    </row>
    <row r="14" spans="1:11" ht="36">
      <c r="A14" s="214" t="s">
        <v>25</v>
      </c>
      <c r="B14" s="215" t="s">
        <v>13</v>
      </c>
      <c r="C14" s="215" t="s">
        <v>20</v>
      </c>
      <c r="D14" s="215" t="s">
        <v>22</v>
      </c>
      <c r="E14" s="215" t="s">
        <v>26</v>
      </c>
      <c r="F14" s="215" t="s">
        <v>16</v>
      </c>
      <c r="G14" s="259">
        <f t="shared" si="0"/>
        <v>72000</v>
      </c>
      <c r="H14" s="259">
        <f t="shared" si="0"/>
        <v>72000</v>
      </c>
    </row>
    <row r="15" spans="1:11" ht="15" hidden="1">
      <c r="A15" s="115" t="s">
        <v>27</v>
      </c>
      <c r="B15" s="116" t="s">
        <v>13</v>
      </c>
      <c r="C15" s="116" t="s">
        <v>20</v>
      </c>
      <c r="D15" s="116" t="s">
        <v>22</v>
      </c>
      <c r="E15" s="116" t="s">
        <v>26</v>
      </c>
      <c r="F15" s="116" t="s">
        <v>28</v>
      </c>
      <c r="G15" s="248">
        <v>72000</v>
      </c>
      <c r="H15" s="248">
        <v>72000</v>
      </c>
    </row>
    <row r="16" spans="1:11" ht="48">
      <c r="A16" s="211" t="s">
        <v>29</v>
      </c>
      <c r="B16" s="212" t="s">
        <v>13</v>
      </c>
      <c r="C16" s="212" t="s">
        <v>30</v>
      </c>
      <c r="D16" s="212" t="s">
        <v>15</v>
      </c>
      <c r="E16" s="212" t="s">
        <v>16</v>
      </c>
      <c r="F16" s="212" t="s">
        <v>16</v>
      </c>
      <c r="G16" s="218">
        <f>G17</f>
        <v>3665071</v>
      </c>
      <c r="H16" s="218">
        <f>H17</f>
        <v>3665071</v>
      </c>
    </row>
    <row r="17" spans="1:8" ht="36">
      <c r="A17" s="214" t="s">
        <v>23</v>
      </c>
      <c r="B17" s="219" t="s">
        <v>13</v>
      </c>
      <c r="C17" s="219" t="s">
        <v>30</v>
      </c>
      <c r="D17" s="219" t="s">
        <v>15</v>
      </c>
      <c r="E17" s="219" t="s">
        <v>16</v>
      </c>
      <c r="F17" s="219" t="s">
        <v>16</v>
      </c>
      <c r="G17" s="220">
        <f>G18</f>
        <v>3665071</v>
      </c>
      <c r="H17" s="220">
        <f>H18</f>
        <v>3665071</v>
      </c>
    </row>
    <row r="18" spans="1:8" ht="36">
      <c r="A18" s="214" t="s">
        <v>31</v>
      </c>
      <c r="B18" s="219" t="s">
        <v>13</v>
      </c>
      <c r="C18" s="219" t="s">
        <v>30</v>
      </c>
      <c r="D18" s="219" t="s">
        <v>15</v>
      </c>
      <c r="E18" s="219" t="s">
        <v>16</v>
      </c>
      <c r="F18" s="219" t="s">
        <v>16</v>
      </c>
      <c r="G18" s="220">
        <f>G19+G44</f>
        <v>3665071</v>
      </c>
      <c r="H18" s="220">
        <f>H19+H44</f>
        <v>3665071</v>
      </c>
    </row>
    <row r="19" spans="1:8" ht="15">
      <c r="A19" s="221" t="s">
        <v>32</v>
      </c>
      <c r="B19" s="219" t="s">
        <v>13</v>
      </c>
      <c r="C19" s="219" t="s">
        <v>30</v>
      </c>
      <c r="D19" s="219" t="s">
        <v>33</v>
      </c>
      <c r="E19" s="219" t="s">
        <v>16</v>
      </c>
      <c r="F19" s="219" t="s">
        <v>16</v>
      </c>
      <c r="G19" s="222">
        <f>G20+G26+G38</f>
        <v>3155161.25</v>
      </c>
      <c r="H19" s="222">
        <f>H20+H26+H38</f>
        <v>3155161.25</v>
      </c>
    </row>
    <row r="20" spans="1:8" ht="60">
      <c r="A20" s="221" t="s">
        <v>34</v>
      </c>
      <c r="B20" s="223" t="s">
        <v>13</v>
      </c>
      <c r="C20" s="223" t="s">
        <v>30</v>
      </c>
      <c r="D20" s="223" t="s">
        <v>33</v>
      </c>
      <c r="E20" s="223" t="s">
        <v>35</v>
      </c>
      <c r="F20" s="224">
        <v>0</v>
      </c>
      <c r="G20" s="225">
        <f>G21</f>
        <v>2126161.12</v>
      </c>
      <c r="H20" s="225">
        <f>H21</f>
        <v>2126161.12</v>
      </c>
    </row>
    <row r="21" spans="1:8" ht="24">
      <c r="A21" s="214" t="s">
        <v>36</v>
      </c>
      <c r="B21" s="219" t="s">
        <v>13</v>
      </c>
      <c r="C21" s="219" t="s">
        <v>30</v>
      </c>
      <c r="D21" s="219" t="s">
        <v>33</v>
      </c>
      <c r="E21" s="219" t="s">
        <v>37</v>
      </c>
      <c r="F21" s="220">
        <v>0</v>
      </c>
      <c r="G21" s="226">
        <f>G22+G25</f>
        <v>2126161.12</v>
      </c>
      <c r="H21" s="226">
        <f>H22+H25</f>
        <v>2126161.12</v>
      </c>
    </row>
    <row r="22" spans="1:8" ht="24">
      <c r="A22" s="214" t="s">
        <v>38</v>
      </c>
      <c r="B22" s="219" t="s">
        <v>13</v>
      </c>
      <c r="C22" s="219" t="s">
        <v>30</v>
      </c>
      <c r="D22" s="219" t="s">
        <v>33</v>
      </c>
      <c r="E22" s="219" t="s">
        <v>39</v>
      </c>
      <c r="F22" s="219" t="s">
        <v>16</v>
      </c>
      <c r="G22" s="226">
        <f>G23</f>
        <v>1632996.25</v>
      </c>
      <c r="H22" s="226">
        <f>H23</f>
        <v>1632996.25</v>
      </c>
    </row>
    <row r="23" spans="1:8" ht="15" hidden="1">
      <c r="A23" s="115" t="s">
        <v>40</v>
      </c>
      <c r="B23" s="227" t="s">
        <v>13</v>
      </c>
      <c r="C23" s="227" t="s">
        <v>30</v>
      </c>
      <c r="D23" s="227" t="s">
        <v>33</v>
      </c>
      <c r="E23" s="227" t="s">
        <v>39</v>
      </c>
      <c r="F23" s="227" t="s">
        <v>41</v>
      </c>
      <c r="G23" s="228">
        <v>1632996.25</v>
      </c>
      <c r="H23" s="228">
        <v>1632996.25</v>
      </c>
    </row>
    <row r="24" spans="1:8" ht="36">
      <c r="A24" s="214" t="s">
        <v>42</v>
      </c>
      <c r="B24" s="219" t="s">
        <v>13</v>
      </c>
      <c r="C24" s="219" t="s">
        <v>30</v>
      </c>
      <c r="D24" s="219" t="s">
        <v>33</v>
      </c>
      <c r="E24" s="219" t="s">
        <v>43</v>
      </c>
      <c r="F24" s="219" t="s">
        <v>16</v>
      </c>
      <c r="G24" s="226">
        <f>G25</f>
        <v>493164.87</v>
      </c>
      <c r="H24" s="226">
        <f>H25</f>
        <v>493164.87</v>
      </c>
    </row>
    <row r="25" spans="1:8" ht="15" hidden="1">
      <c r="A25" s="115" t="s">
        <v>44</v>
      </c>
      <c r="B25" s="227" t="s">
        <v>13</v>
      </c>
      <c r="C25" s="227" t="s">
        <v>30</v>
      </c>
      <c r="D25" s="227" t="s">
        <v>33</v>
      </c>
      <c r="E25" s="227" t="s">
        <v>43</v>
      </c>
      <c r="F25" s="227" t="s">
        <v>45</v>
      </c>
      <c r="G25" s="228">
        <v>493164.87</v>
      </c>
      <c r="H25" s="228">
        <v>493164.87</v>
      </c>
    </row>
    <row r="26" spans="1:8" ht="60">
      <c r="A26" s="221" t="s">
        <v>46</v>
      </c>
      <c r="B26" s="223" t="s">
        <v>13</v>
      </c>
      <c r="C26" s="223" t="s">
        <v>30</v>
      </c>
      <c r="D26" s="223" t="s">
        <v>33</v>
      </c>
      <c r="E26" s="223" t="s">
        <v>47</v>
      </c>
      <c r="F26" s="223" t="s">
        <v>16</v>
      </c>
      <c r="G26" s="229">
        <f>G27</f>
        <v>1019000</v>
      </c>
      <c r="H26" s="229">
        <f>H27</f>
        <v>1019000</v>
      </c>
    </row>
    <row r="27" spans="1:8" ht="36">
      <c r="A27" s="214" t="s">
        <v>48</v>
      </c>
      <c r="B27" s="219" t="s">
        <v>13</v>
      </c>
      <c r="C27" s="219" t="s">
        <v>30</v>
      </c>
      <c r="D27" s="219" t="s">
        <v>33</v>
      </c>
      <c r="E27" s="219" t="s">
        <v>49</v>
      </c>
      <c r="F27" s="219" t="s">
        <v>16</v>
      </c>
      <c r="G27" s="230">
        <f>G28+G30</f>
        <v>1019000</v>
      </c>
      <c r="H27" s="230">
        <f>H28+H30</f>
        <v>1019000</v>
      </c>
    </row>
    <row r="28" spans="1:8" ht="24">
      <c r="A28" s="214" t="s">
        <v>50</v>
      </c>
      <c r="B28" s="219" t="s">
        <v>13</v>
      </c>
      <c r="C28" s="219" t="s">
        <v>30</v>
      </c>
      <c r="D28" s="219" t="s">
        <v>33</v>
      </c>
      <c r="E28" s="219" t="s">
        <v>51</v>
      </c>
      <c r="F28" s="219" t="s">
        <v>16</v>
      </c>
      <c r="G28" s="231">
        <f>G29</f>
        <v>34000</v>
      </c>
      <c r="H28" s="231">
        <f>H29</f>
        <v>34000</v>
      </c>
    </row>
    <row r="29" spans="1:8" ht="15" hidden="1">
      <c r="A29" s="115" t="s">
        <v>52</v>
      </c>
      <c r="B29" s="227" t="s">
        <v>13</v>
      </c>
      <c r="C29" s="227" t="s">
        <v>30</v>
      </c>
      <c r="D29" s="227" t="s">
        <v>33</v>
      </c>
      <c r="E29" s="227" t="s">
        <v>51</v>
      </c>
      <c r="F29" s="227" t="s">
        <v>53</v>
      </c>
      <c r="G29" s="228">
        <v>34000</v>
      </c>
      <c r="H29" s="228">
        <v>34000</v>
      </c>
    </row>
    <row r="30" spans="1:8" ht="24">
      <c r="A30" s="214" t="s">
        <v>54</v>
      </c>
      <c r="B30" s="219" t="s">
        <v>13</v>
      </c>
      <c r="C30" s="219" t="s">
        <v>30</v>
      </c>
      <c r="D30" s="219" t="s">
        <v>33</v>
      </c>
      <c r="E30" s="219" t="s">
        <v>55</v>
      </c>
      <c r="F30" s="219" t="s">
        <v>16</v>
      </c>
      <c r="G30" s="226">
        <f>G31+G32+G33+G34+G35+G36+G37</f>
        <v>985000</v>
      </c>
      <c r="H30" s="226">
        <f>H31+H32+H33+H34+H35+H36+H37</f>
        <v>985000</v>
      </c>
    </row>
    <row r="31" spans="1:8" ht="15" hidden="1">
      <c r="A31" s="115" t="s">
        <v>52</v>
      </c>
      <c r="B31" s="227" t="s">
        <v>13</v>
      </c>
      <c r="C31" s="227" t="s">
        <v>30</v>
      </c>
      <c r="D31" s="227" t="s">
        <v>33</v>
      </c>
      <c r="E31" s="227" t="s">
        <v>55</v>
      </c>
      <c r="F31" s="227" t="s">
        <v>53</v>
      </c>
      <c r="G31" s="228">
        <v>60000</v>
      </c>
      <c r="H31" s="228">
        <v>60000</v>
      </c>
    </row>
    <row r="32" spans="1:8" ht="15" hidden="1">
      <c r="A32" s="115" t="s">
        <v>56</v>
      </c>
      <c r="B32" s="227" t="s">
        <v>13</v>
      </c>
      <c r="C32" s="227" t="s">
        <v>30</v>
      </c>
      <c r="D32" s="227" t="s">
        <v>33</v>
      </c>
      <c r="E32" s="227" t="s">
        <v>55</v>
      </c>
      <c r="F32" s="227" t="s">
        <v>57</v>
      </c>
      <c r="G32" s="228">
        <v>25000</v>
      </c>
      <c r="H32" s="228">
        <v>25000</v>
      </c>
    </row>
    <row r="33" spans="1:8" ht="15" hidden="1">
      <c r="A33" s="115" t="s">
        <v>58</v>
      </c>
      <c r="B33" s="227" t="s">
        <v>13</v>
      </c>
      <c r="C33" s="227" t="s">
        <v>30</v>
      </c>
      <c r="D33" s="227" t="s">
        <v>33</v>
      </c>
      <c r="E33" s="227" t="s">
        <v>55</v>
      </c>
      <c r="F33" s="227" t="s">
        <v>59</v>
      </c>
      <c r="G33" s="228">
        <v>300000</v>
      </c>
      <c r="H33" s="228">
        <v>300000</v>
      </c>
    </row>
    <row r="34" spans="1:8" ht="15" hidden="1">
      <c r="A34" s="115" t="s">
        <v>60</v>
      </c>
      <c r="B34" s="227" t="s">
        <v>13</v>
      </c>
      <c r="C34" s="227" t="s">
        <v>30</v>
      </c>
      <c r="D34" s="227" t="s">
        <v>33</v>
      </c>
      <c r="E34" s="227" t="s">
        <v>55</v>
      </c>
      <c r="F34" s="227" t="s">
        <v>61</v>
      </c>
      <c r="G34" s="228">
        <v>200000</v>
      </c>
      <c r="H34" s="228">
        <v>200000</v>
      </c>
    </row>
    <row r="35" spans="1:8" ht="15" hidden="1">
      <c r="A35" s="115" t="s">
        <v>62</v>
      </c>
      <c r="B35" s="227" t="s">
        <v>13</v>
      </c>
      <c r="C35" s="227" t="s">
        <v>30</v>
      </c>
      <c r="D35" s="227" t="s">
        <v>33</v>
      </c>
      <c r="E35" s="227" t="s">
        <v>55</v>
      </c>
      <c r="F35" s="227" t="s">
        <v>63</v>
      </c>
      <c r="G35" s="228">
        <v>300000</v>
      </c>
      <c r="H35" s="228">
        <v>300000</v>
      </c>
    </row>
    <row r="36" spans="1:8" ht="15" hidden="1">
      <c r="A36" s="115" t="s">
        <v>64</v>
      </c>
      <c r="B36" s="227" t="s">
        <v>13</v>
      </c>
      <c r="C36" s="227" t="s">
        <v>30</v>
      </c>
      <c r="D36" s="227" t="s">
        <v>33</v>
      </c>
      <c r="E36" s="227" t="s">
        <v>55</v>
      </c>
      <c r="F36" s="227" t="s">
        <v>65</v>
      </c>
      <c r="G36" s="228">
        <v>50000</v>
      </c>
      <c r="H36" s="228">
        <v>50000</v>
      </c>
    </row>
    <row r="37" spans="1:8" ht="15" hidden="1">
      <c r="A37" s="115" t="s">
        <v>66</v>
      </c>
      <c r="B37" s="227" t="s">
        <v>13</v>
      </c>
      <c r="C37" s="227" t="s">
        <v>30</v>
      </c>
      <c r="D37" s="227" t="s">
        <v>33</v>
      </c>
      <c r="E37" s="227" t="s">
        <v>55</v>
      </c>
      <c r="F37" s="227" t="s">
        <v>67</v>
      </c>
      <c r="G37" s="228">
        <v>50000</v>
      </c>
      <c r="H37" s="228">
        <v>50000</v>
      </c>
    </row>
    <row r="38" spans="1:8" ht="15">
      <c r="A38" s="232" t="s">
        <v>68</v>
      </c>
      <c r="B38" s="223" t="s">
        <v>13</v>
      </c>
      <c r="C38" s="223" t="s">
        <v>30</v>
      </c>
      <c r="D38" s="223" t="s">
        <v>33</v>
      </c>
      <c r="E38" s="223" t="s">
        <v>69</v>
      </c>
      <c r="F38" s="223" t="s">
        <v>16</v>
      </c>
      <c r="G38" s="229">
        <f>G39</f>
        <v>10000.130000000001</v>
      </c>
      <c r="H38" s="229">
        <f>H39</f>
        <v>10000.130000000001</v>
      </c>
    </row>
    <row r="39" spans="1:8" ht="15">
      <c r="A39" s="233" t="s">
        <v>70</v>
      </c>
      <c r="B39" s="219" t="s">
        <v>13</v>
      </c>
      <c r="C39" s="219" t="s">
        <v>30</v>
      </c>
      <c r="D39" s="219" t="s">
        <v>33</v>
      </c>
      <c r="E39" s="219" t="s">
        <v>71</v>
      </c>
      <c r="F39" s="219" t="s">
        <v>16</v>
      </c>
      <c r="G39" s="230">
        <f>G40+G42</f>
        <v>10000.130000000001</v>
      </c>
      <c r="H39" s="230">
        <f>H40+H42</f>
        <v>10000.130000000001</v>
      </c>
    </row>
    <row r="40" spans="1:8" ht="15">
      <c r="A40" s="214" t="s">
        <v>72</v>
      </c>
      <c r="B40" s="219" t="s">
        <v>13</v>
      </c>
      <c r="C40" s="219" t="s">
        <v>30</v>
      </c>
      <c r="D40" s="219" t="s">
        <v>33</v>
      </c>
      <c r="E40" s="219" t="s">
        <v>73</v>
      </c>
      <c r="F40" s="219" t="s">
        <v>16</v>
      </c>
      <c r="G40" s="231">
        <f>G41</f>
        <v>5000</v>
      </c>
      <c r="H40" s="231">
        <f>H41</f>
        <v>5000</v>
      </c>
    </row>
    <row r="41" spans="1:8" ht="15" hidden="1">
      <c r="A41" s="115" t="s">
        <v>27</v>
      </c>
      <c r="B41" s="227" t="s">
        <v>13</v>
      </c>
      <c r="C41" s="227" t="s">
        <v>30</v>
      </c>
      <c r="D41" s="227" t="s">
        <v>33</v>
      </c>
      <c r="E41" s="227" t="s">
        <v>73</v>
      </c>
      <c r="F41" s="227" t="s">
        <v>74</v>
      </c>
      <c r="G41" s="228">
        <v>5000</v>
      </c>
      <c r="H41" s="228">
        <v>5000</v>
      </c>
    </row>
    <row r="42" spans="1:8" ht="15">
      <c r="A42" s="214" t="s">
        <v>75</v>
      </c>
      <c r="B42" s="219" t="s">
        <v>13</v>
      </c>
      <c r="C42" s="219" t="s">
        <v>30</v>
      </c>
      <c r="D42" s="219" t="s">
        <v>33</v>
      </c>
      <c r="E42" s="219" t="s">
        <v>76</v>
      </c>
      <c r="F42" s="219" t="s">
        <v>16</v>
      </c>
      <c r="G42" s="231">
        <f>G43</f>
        <v>5000.13</v>
      </c>
      <c r="H42" s="231">
        <f>H43</f>
        <v>5000.13</v>
      </c>
    </row>
    <row r="43" spans="1:8" ht="15" hidden="1">
      <c r="A43" s="115" t="s">
        <v>27</v>
      </c>
      <c r="B43" s="227" t="s">
        <v>13</v>
      </c>
      <c r="C43" s="227" t="s">
        <v>30</v>
      </c>
      <c r="D43" s="227" t="s">
        <v>33</v>
      </c>
      <c r="E43" s="227" t="s">
        <v>76</v>
      </c>
      <c r="F43" s="227" t="s">
        <v>77</v>
      </c>
      <c r="G43" s="228">
        <v>5000.13</v>
      </c>
      <c r="H43" s="228">
        <v>5000.13</v>
      </c>
    </row>
    <row r="44" spans="1:8" ht="36">
      <c r="A44" s="221" t="s">
        <v>78</v>
      </c>
      <c r="B44" s="223" t="s">
        <v>13</v>
      </c>
      <c r="C44" s="223" t="s">
        <v>30</v>
      </c>
      <c r="D44" s="223" t="s">
        <v>79</v>
      </c>
      <c r="E44" s="223" t="s">
        <v>16</v>
      </c>
      <c r="F44" s="223" t="s">
        <v>16</v>
      </c>
      <c r="G44" s="234">
        <f>G47+G49</f>
        <v>509909.75</v>
      </c>
      <c r="H44" s="234">
        <f>H47+H49</f>
        <v>509909.75</v>
      </c>
    </row>
    <row r="45" spans="1:8" ht="71.25">
      <c r="A45" s="235" t="s">
        <v>34</v>
      </c>
      <c r="B45" s="219" t="s">
        <v>13</v>
      </c>
      <c r="C45" s="219" t="s">
        <v>30</v>
      </c>
      <c r="D45" s="219" t="s">
        <v>79</v>
      </c>
      <c r="E45" s="219" t="s">
        <v>35</v>
      </c>
      <c r="F45" s="219" t="s">
        <v>16</v>
      </c>
      <c r="G45" s="236">
        <f>G46</f>
        <v>509909.75</v>
      </c>
      <c r="H45" s="236">
        <f>H46</f>
        <v>509909.75</v>
      </c>
    </row>
    <row r="46" spans="1:8" ht="28.5">
      <c r="A46" s="235" t="s">
        <v>36</v>
      </c>
      <c r="B46" s="219" t="s">
        <v>13</v>
      </c>
      <c r="C46" s="219" t="s">
        <v>30</v>
      </c>
      <c r="D46" s="219" t="s">
        <v>79</v>
      </c>
      <c r="E46" s="219" t="s">
        <v>37</v>
      </c>
      <c r="F46" s="219" t="s">
        <v>16</v>
      </c>
      <c r="G46" s="236">
        <f>G47+G49</f>
        <v>509909.75</v>
      </c>
      <c r="H46" s="236">
        <f>H47+H49</f>
        <v>509909.75</v>
      </c>
    </row>
    <row r="47" spans="1:8" ht="24">
      <c r="A47" s="214" t="s">
        <v>38</v>
      </c>
      <c r="B47" s="219" t="s">
        <v>13</v>
      </c>
      <c r="C47" s="219" t="s">
        <v>30</v>
      </c>
      <c r="D47" s="219" t="s">
        <v>79</v>
      </c>
      <c r="E47" s="219" t="s">
        <v>39</v>
      </c>
      <c r="F47" s="219" t="s">
        <v>16</v>
      </c>
      <c r="G47" s="231">
        <f>G48</f>
        <v>391635.75</v>
      </c>
      <c r="H47" s="231">
        <f>H48</f>
        <v>391635.75</v>
      </c>
    </row>
    <row r="48" spans="1:8" ht="15" hidden="1">
      <c r="A48" s="115" t="s">
        <v>40</v>
      </c>
      <c r="B48" s="227" t="s">
        <v>13</v>
      </c>
      <c r="C48" s="227" t="s">
        <v>30</v>
      </c>
      <c r="D48" s="227" t="s">
        <v>79</v>
      </c>
      <c r="E48" s="227" t="s">
        <v>39</v>
      </c>
      <c r="F48" s="227" t="s">
        <v>41</v>
      </c>
      <c r="G48" s="228">
        <v>391635.75</v>
      </c>
      <c r="H48" s="228">
        <v>391635.75</v>
      </c>
    </row>
    <row r="49" spans="1:8" ht="36">
      <c r="A49" s="214" t="s">
        <v>42</v>
      </c>
      <c r="B49" s="219" t="s">
        <v>13</v>
      </c>
      <c r="C49" s="219" t="s">
        <v>30</v>
      </c>
      <c r="D49" s="219" t="s">
        <v>79</v>
      </c>
      <c r="E49" s="219" t="s">
        <v>43</v>
      </c>
      <c r="F49" s="219" t="s">
        <v>16</v>
      </c>
      <c r="G49" s="231">
        <f>G50</f>
        <v>118274</v>
      </c>
      <c r="H49" s="231">
        <f>H50</f>
        <v>118274</v>
      </c>
    </row>
    <row r="50" spans="1:8" ht="15" hidden="1">
      <c r="A50" s="115" t="s">
        <v>80</v>
      </c>
      <c r="B50" s="227" t="s">
        <v>13</v>
      </c>
      <c r="C50" s="227" t="s">
        <v>30</v>
      </c>
      <c r="D50" s="227" t="s">
        <v>79</v>
      </c>
      <c r="E50" s="227" t="s">
        <v>43</v>
      </c>
      <c r="F50" s="227" t="s">
        <v>45</v>
      </c>
      <c r="G50" s="237">
        <v>118274</v>
      </c>
      <c r="H50" s="237">
        <v>118274</v>
      </c>
    </row>
    <row r="51" spans="1:8">
      <c r="A51" s="211" t="s">
        <v>87</v>
      </c>
      <c r="B51" s="212" t="s">
        <v>13</v>
      </c>
      <c r="C51" s="212" t="s">
        <v>88</v>
      </c>
      <c r="D51" s="212" t="s">
        <v>15</v>
      </c>
      <c r="E51" s="212" t="s">
        <v>16</v>
      </c>
      <c r="F51" s="212" t="s">
        <v>16</v>
      </c>
      <c r="G51" s="238">
        <f>G52</f>
        <v>20000</v>
      </c>
      <c r="H51" s="238">
        <f>H52</f>
        <v>20000</v>
      </c>
    </row>
    <row r="52" spans="1:8" ht="36">
      <c r="A52" s="214" t="s">
        <v>23</v>
      </c>
      <c r="B52" s="215" t="s">
        <v>13</v>
      </c>
      <c r="C52" s="215" t="s">
        <v>88</v>
      </c>
      <c r="D52" s="215" t="s">
        <v>15</v>
      </c>
      <c r="E52" s="215" t="s">
        <v>16</v>
      </c>
      <c r="F52" s="215" t="s">
        <v>16</v>
      </c>
      <c r="G52" s="239">
        <v>20000</v>
      </c>
      <c r="H52" s="239">
        <v>20000</v>
      </c>
    </row>
    <row r="53" spans="1:8" ht="48">
      <c r="A53" s="214" t="s">
        <v>89</v>
      </c>
      <c r="B53" s="215" t="s">
        <v>13</v>
      </c>
      <c r="C53" s="215" t="s">
        <v>88</v>
      </c>
      <c r="D53" s="215" t="s">
        <v>15</v>
      </c>
      <c r="E53" s="215" t="s">
        <v>16</v>
      </c>
      <c r="F53" s="215" t="s">
        <v>16</v>
      </c>
      <c r="G53" s="239">
        <v>20000</v>
      </c>
      <c r="H53" s="239">
        <v>20000</v>
      </c>
    </row>
    <row r="54" spans="1:8" ht="24">
      <c r="A54" s="205" t="s">
        <v>90</v>
      </c>
      <c r="B54" s="240" t="s">
        <v>13</v>
      </c>
      <c r="C54" s="240" t="s">
        <v>88</v>
      </c>
      <c r="D54" s="240" t="s">
        <v>91</v>
      </c>
      <c r="E54" s="240" t="s">
        <v>16</v>
      </c>
      <c r="F54" s="240" t="s">
        <v>16</v>
      </c>
      <c r="G54" s="241">
        <v>20000</v>
      </c>
      <c r="H54" s="241">
        <v>20000</v>
      </c>
    </row>
    <row r="55" spans="1:8" ht="15">
      <c r="A55" s="214" t="s">
        <v>92</v>
      </c>
      <c r="B55" s="215" t="s">
        <v>13</v>
      </c>
      <c r="C55" s="215" t="s">
        <v>88</v>
      </c>
      <c r="D55" s="215" t="s">
        <v>91</v>
      </c>
      <c r="E55" s="215" t="s">
        <v>93</v>
      </c>
      <c r="F55" s="215" t="s">
        <v>16</v>
      </c>
      <c r="G55" s="239">
        <v>20000</v>
      </c>
      <c r="H55" s="239">
        <v>20000</v>
      </c>
    </row>
    <row r="56" spans="1:8" s="2" customFormat="1" ht="15" hidden="1">
      <c r="A56" s="115" t="s">
        <v>86</v>
      </c>
      <c r="B56" s="116" t="s">
        <v>13</v>
      </c>
      <c r="C56" s="116" t="s">
        <v>88</v>
      </c>
      <c r="D56" s="116" t="s">
        <v>91</v>
      </c>
      <c r="E56" s="116" t="s">
        <v>93</v>
      </c>
      <c r="F56" s="116" t="s">
        <v>28</v>
      </c>
      <c r="G56" s="242">
        <v>20000</v>
      </c>
      <c r="H56" s="242">
        <v>20000</v>
      </c>
    </row>
    <row r="57" spans="1:8">
      <c r="A57" s="211" t="s">
        <v>94</v>
      </c>
      <c r="B57" s="212" t="s">
        <v>13</v>
      </c>
      <c r="C57" s="212" t="s">
        <v>95</v>
      </c>
      <c r="D57" s="212" t="s">
        <v>15</v>
      </c>
      <c r="E57" s="212" t="s">
        <v>16</v>
      </c>
      <c r="F57" s="212" t="s">
        <v>16</v>
      </c>
      <c r="G57" s="238">
        <f t="shared" ref="G57:H62" si="1">G58</f>
        <v>930000</v>
      </c>
      <c r="H57" s="238">
        <f t="shared" si="1"/>
        <v>930000</v>
      </c>
    </row>
    <row r="58" spans="1:8" ht="36">
      <c r="A58" s="205" t="s">
        <v>96</v>
      </c>
      <c r="B58" s="215" t="s">
        <v>13</v>
      </c>
      <c r="C58" s="215" t="s">
        <v>95</v>
      </c>
      <c r="D58" s="215" t="s">
        <v>15</v>
      </c>
      <c r="E58" s="215" t="s">
        <v>16</v>
      </c>
      <c r="F58" s="215" t="s">
        <v>16</v>
      </c>
      <c r="G58" s="239">
        <f t="shared" si="1"/>
        <v>930000</v>
      </c>
      <c r="H58" s="239">
        <f t="shared" si="1"/>
        <v>930000</v>
      </c>
    </row>
    <row r="59" spans="1:8" ht="36">
      <c r="A59" s="205" t="s">
        <v>31</v>
      </c>
      <c r="B59" s="215" t="s">
        <v>13</v>
      </c>
      <c r="C59" s="215" t="s">
        <v>95</v>
      </c>
      <c r="D59" s="215" t="s">
        <v>15</v>
      </c>
      <c r="E59" s="215" t="s">
        <v>16</v>
      </c>
      <c r="F59" s="215" t="s">
        <v>16</v>
      </c>
      <c r="G59" s="239">
        <f>G60</f>
        <v>930000</v>
      </c>
      <c r="H59" s="239">
        <f>H60</f>
        <v>930000</v>
      </c>
    </row>
    <row r="60" spans="1:8" ht="24">
      <c r="A60" s="205" t="s">
        <v>97</v>
      </c>
      <c r="B60" s="240" t="s">
        <v>13</v>
      </c>
      <c r="C60" s="240" t="s">
        <v>95</v>
      </c>
      <c r="D60" s="240" t="s">
        <v>98</v>
      </c>
      <c r="E60" s="240" t="s">
        <v>16</v>
      </c>
      <c r="F60" s="240" t="s">
        <v>16</v>
      </c>
      <c r="G60" s="241">
        <f t="shared" si="1"/>
        <v>930000</v>
      </c>
      <c r="H60" s="241">
        <f t="shared" si="1"/>
        <v>930000</v>
      </c>
    </row>
    <row r="61" spans="1:8" ht="29.25">
      <c r="A61" s="243" t="s">
        <v>99</v>
      </c>
      <c r="B61" s="215" t="s">
        <v>13</v>
      </c>
      <c r="C61" s="215" t="s">
        <v>95</v>
      </c>
      <c r="D61" s="215" t="s">
        <v>98</v>
      </c>
      <c r="E61" s="215" t="s">
        <v>47</v>
      </c>
      <c r="F61" s="215" t="s">
        <v>16</v>
      </c>
      <c r="G61" s="244">
        <f t="shared" si="1"/>
        <v>930000</v>
      </c>
      <c r="H61" s="244">
        <f t="shared" si="1"/>
        <v>930000</v>
      </c>
    </row>
    <row r="62" spans="1:8" ht="43.5">
      <c r="A62" s="243" t="s">
        <v>100</v>
      </c>
      <c r="B62" s="215" t="s">
        <v>13</v>
      </c>
      <c r="C62" s="215" t="s">
        <v>95</v>
      </c>
      <c r="D62" s="215" t="s">
        <v>98</v>
      </c>
      <c r="E62" s="215" t="s">
        <v>49</v>
      </c>
      <c r="F62" s="215" t="s">
        <v>16</v>
      </c>
      <c r="G62" s="244">
        <f t="shared" si="1"/>
        <v>930000</v>
      </c>
      <c r="H62" s="244">
        <f t="shared" si="1"/>
        <v>930000</v>
      </c>
    </row>
    <row r="63" spans="1:8" ht="24">
      <c r="A63" s="214" t="s">
        <v>54</v>
      </c>
      <c r="B63" s="215" t="s">
        <v>13</v>
      </c>
      <c r="C63" s="215" t="s">
        <v>95</v>
      </c>
      <c r="D63" s="215" t="s">
        <v>98</v>
      </c>
      <c r="E63" s="215" t="s">
        <v>55</v>
      </c>
      <c r="F63" s="215" t="s">
        <v>16</v>
      </c>
      <c r="G63" s="239">
        <f>SUM(G64:G67)</f>
        <v>930000</v>
      </c>
      <c r="H63" s="239">
        <f>SUM(H64:H67)</f>
        <v>930000</v>
      </c>
    </row>
    <row r="64" spans="1:8" s="2" customFormat="1" ht="15" hidden="1">
      <c r="A64" s="115" t="s">
        <v>101</v>
      </c>
      <c r="B64" s="116" t="s">
        <v>13</v>
      </c>
      <c r="C64" s="116" t="s">
        <v>95</v>
      </c>
      <c r="D64" s="116" t="s">
        <v>98</v>
      </c>
      <c r="E64" s="116" t="s">
        <v>55</v>
      </c>
      <c r="F64" s="116" t="s">
        <v>57</v>
      </c>
      <c r="G64" s="245">
        <v>25000</v>
      </c>
      <c r="H64" s="245">
        <v>25000</v>
      </c>
    </row>
    <row r="65" spans="1:8" s="2" customFormat="1" ht="15" hidden="1">
      <c r="A65" s="115" t="s">
        <v>60</v>
      </c>
      <c r="B65" s="116" t="s">
        <v>13</v>
      </c>
      <c r="C65" s="116" t="s">
        <v>95</v>
      </c>
      <c r="D65" s="116" t="s">
        <v>98</v>
      </c>
      <c r="E65" s="116" t="s">
        <v>55</v>
      </c>
      <c r="F65" s="116" t="s">
        <v>61</v>
      </c>
      <c r="G65" s="245">
        <v>500000</v>
      </c>
      <c r="H65" s="245">
        <v>500000</v>
      </c>
    </row>
    <row r="66" spans="1:8" s="2" customFormat="1" ht="15" hidden="1">
      <c r="A66" s="115" t="s">
        <v>62</v>
      </c>
      <c r="B66" s="116" t="s">
        <v>13</v>
      </c>
      <c r="C66" s="116" t="s">
        <v>95</v>
      </c>
      <c r="D66" s="116" t="s">
        <v>98</v>
      </c>
      <c r="E66" s="116" t="s">
        <v>55</v>
      </c>
      <c r="F66" s="116" t="s">
        <v>63</v>
      </c>
      <c r="G66" s="245">
        <v>400000</v>
      </c>
      <c r="H66" s="245">
        <v>400000</v>
      </c>
    </row>
    <row r="67" spans="1:8" s="2" customFormat="1" ht="15" hidden="1">
      <c r="A67" s="115" t="s">
        <v>219</v>
      </c>
      <c r="B67" s="116" t="s">
        <v>13</v>
      </c>
      <c r="C67" s="116" t="s">
        <v>95</v>
      </c>
      <c r="D67" s="116" t="s">
        <v>98</v>
      </c>
      <c r="E67" s="116" t="s">
        <v>55</v>
      </c>
      <c r="F67" s="116" t="s">
        <v>28</v>
      </c>
      <c r="G67" s="245">
        <v>5000</v>
      </c>
      <c r="H67" s="245">
        <v>5000</v>
      </c>
    </row>
    <row r="68" spans="1:8" ht="15">
      <c r="A68" s="208" t="s">
        <v>104</v>
      </c>
      <c r="B68" s="209" t="s">
        <v>13</v>
      </c>
      <c r="C68" s="209" t="s">
        <v>105</v>
      </c>
      <c r="D68" s="209"/>
      <c r="E68" s="209"/>
      <c r="F68" s="209"/>
      <c r="G68" s="246">
        <f t="shared" ref="G68:H72" si="2">G69</f>
        <v>101862</v>
      </c>
      <c r="H68" s="246">
        <f t="shared" si="2"/>
        <v>104125</v>
      </c>
    </row>
    <row r="69" spans="1:8">
      <c r="A69" s="211" t="s">
        <v>106</v>
      </c>
      <c r="B69" s="212" t="s">
        <v>13</v>
      </c>
      <c r="C69" s="212" t="s">
        <v>107</v>
      </c>
      <c r="D69" s="212" t="s">
        <v>15</v>
      </c>
      <c r="E69" s="212" t="s">
        <v>16</v>
      </c>
      <c r="F69" s="212" t="s">
        <v>16</v>
      </c>
      <c r="G69" s="238">
        <f t="shared" si="2"/>
        <v>101862</v>
      </c>
      <c r="H69" s="238">
        <f t="shared" si="2"/>
        <v>104125</v>
      </c>
    </row>
    <row r="70" spans="1:8" ht="24">
      <c r="A70" s="214" t="s">
        <v>108</v>
      </c>
      <c r="B70" s="215" t="s">
        <v>13</v>
      </c>
      <c r="C70" s="215" t="s">
        <v>107</v>
      </c>
      <c r="D70" s="215" t="s">
        <v>15</v>
      </c>
      <c r="E70" s="215" t="s">
        <v>16</v>
      </c>
      <c r="F70" s="215" t="s">
        <v>16</v>
      </c>
      <c r="G70" s="239">
        <f t="shared" si="2"/>
        <v>101862</v>
      </c>
      <c r="H70" s="239">
        <f t="shared" si="2"/>
        <v>104125</v>
      </c>
    </row>
    <row r="71" spans="1:8" ht="36">
      <c r="A71" s="205" t="s">
        <v>109</v>
      </c>
      <c r="B71" s="240" t="s">
        <v>13</v>
      </c>
      <c r="C71" s="240" t="s">
        <v>107</v>
      </c>
      <c r="D71" s="240" t="s">
        <v>110</v>
      </c>
      <c r="E71" s="240" t="s">
        <v>16</v>
      </c>
      <c r="F71" s="240" t="s">
        <v>16</v>
      </c>
      <c r="G71" s="241">
        <f t="shared" si="2"/>
        <v>101862</v>
      </c>
      <c r="H71" s="241">
        <f t="shared" si="2"/>
        <v>104125</v>
      </c>
    </row>
    <row r="72" spans="1:8" ht="63.75">
      <c r="A72" s="247" t="s">
        <v>111</v>
      </c>
      <c r="B72" s="215" t="s">
        <v>13</v>
      </c>
      <c r="C72" s="215" t="s">
        <v>107</v>
      </c>
      <c r="D72" s="215" t="s">
        <v>110</v>
      </c>
      <c r="E72" s="215" t="s">
        <v>35</v>
      </c>
      <c r="F72" s="215" t="s">
        <v>16</v>
      </c>
      <c r="G72" s="239">
        <f t="shared" si="2"/>
        <v>101862</v>
      </c>
      <c r="H72" s="239">
        <f t="shared" si="2"/>
        <v>104125</v>
      </c>
    </row>
    <row r="73" spans="1:8" ht="29.25">
      <c r="A73" s="233" t="s">
        <v>36</v>
      </c>
      <c r="B73" s="215" t="s">
        <v>13</v>
      </c>
      <c r="C73" s="215" t="s">
        <v>107</v>
      </c>
      <c r="D73" s="215" t="s">
        <v>110</v>
      </c>
      <c r="E73" s="215" t="s">
        <v>37</v>
      </c>
      <c r="F73" s="215" t="s">
        <v>16</v>
      </c>
      <c r="G73" s="239">
        <f>G74+G76</f>
        <v>101862</v>
      </c>
      <c r="H73" s="239">
        <f>H74+H76</f>
        <v>104125</v>
      </c>
    </row>
    <row r="74" spans="1:8" ht="24">
      <c r="A74" s="214" t="s">
        <v>38</v>
      </c>
      <c r="B74" s="215" t="s">
        <v>13</v>
      </c>
      <c r="C74" s="215" t="s">
        <v>107</v>
      </c>
      <c r="D74" s="215" t="s">
        <v>110</v>
      </c>
      <c r="E74" s="215" t="s">
        <v>39</v>
      </c>
      <c r="F74" s="215" t="s">
        <v>16</v>
      </c>
      <c r="G74" s="239">
        <f>G75</f>
        <v>79000</v>
      </c>
      <c r="H74" s="239">
        <f>H75</f>
        <v>80000</v>
      </c>
    </row>
    <row r="75" spans="1:8" ht="15" hidden="1">
      <c r="A75" s="115" t="s">
        <v>40</v>
      </c>
      <c r="B75" s="116" t="s">
        <v>13</v>
      </c>
      <c r="C75" s="116" t="s">
        <v>107</v>
      </c>
      <c r="D75" s="116" t="s">
        <v>110</v>
      </c>
      <c r="E75" s="116" t="s">
        <v>39</v>
      </c>
      <c r="F75" s="116" t="s">
        <v>41</v>
      </c>
      <c r="G75" s="248">
        <v>79000</v>
      </c>
      <c r="H75" s="248">
        <v>80000</v>
      </c>
    </row>
    <row r="76" spans="1:8" ht="36">
      <c r="A76" s="214" t="s">
        <v>42</v>
      </c>
      <c r="B76" s="215" t="s">
        <v>13</v>
      </c>
      <c r="C76" s="215" t="s">
        <v>107</v>
      </c>
      <c r="D76" s="215" t="s">
        <v>110</v>
      </c>
      <c r="E76" s="215" t="s">
        <v>43</v>
      </c>
      <c r="F76" s="215" t="s">
        <v>16</v>
      </c>
      <c r="G76" s="239">
        <f>G77</f>
        <v>22862</v>
      </c>
      <c r="H76" s="239">
        <f>H77</f>
        <v>24125</v>
      </c>
    </row>
    <row r="77" spans="1:8" ht="15" hidden="1">
      <c r="A77" s="115" t="s">
        <v>80</v>
      </c>
      <c r="B77" s="116" t="s">
        <v>13</v>
      </c>
      <c r="C77" s="116" t="s">
        <v>107</v>
      </c>
      <c r="D77" s="116" t="s">
        <v>110</v>
      </c>
      <c r="E77" s="116" t="s">
        <v>43</v>
      </c>
      <c r="F77" s="116" t="s">
        <v>45</v>
      </c>
      <c r="G77" s="248">
        <v>22862</v>
      </c>
      <c r="H77" s="248">
        <v>24125</v>
      </c>
    </row>
    <row r="78" spans="1:8" ht="24">
      <c r="A78" s="208" t="s">
        <v>116</v>
      </c>
      <c r="B78" s="209" t="s">
        <v>13</v>
      </c>
      <c r="C78" s="209" t="s">
        <v>117</v>
      </c>
      <c r="D78" s="209"/>
      <c r="E78" s="209"/>
      <c r="F78" s="209"/>
      <c r="G78" s="251">
        <f t="shared" ref="G78:H80" si="3">G79</f>
        <v>245000</v>
      </c>
      <c r="H78" s="251">
        <f t="shared" si="3"/>
        <v>245000</v>
      </c>
    </row>
    <row r="79" spans="1:8" ht="36">
      <c r="A79" s="211" t="s">
        <v>118</v>
      </c>
      <c r="B79" s="212" t="s">
        <v>13</v>
      </c>
      <c r="C79" s="212" t="s">
        <v>119</v>
      </c>
      <c r="D79" s="212" t="s">
        <v>15</v>
      </c>
      <c r="E79" s="212" t="s">
        <v>16</v>
      </c>
      <c r="F79" s="212" t="s">
        <v>16</v>
      </c>
      <c r="G79" s="238">
        <f t="shared" si="3"/>
        <v>245000</v>
      </c>
      <c r="H79" s="238">
        <f t="shared" si="3"/>
        <v>245000</v>
      </c>
    </row>
    <row r="80" spans="1:8" ht="36">
      <c r="A80" s="115" t="s">
        <v>120</v>
      </c>
      <c r="B80" s="227" t="s">
        <v>13</v>
      </c>
      <c r="C80" s="227" t="s">
        <v>119</v>
      </c>
      <c r="D80" s="227" t="s">
        <v>15</v>
      </c>
      <c r="E80" s="227" t="s">
        <v>16</v>
      </c>
      <c r="F80" s="227" t="s">
        <v>16</v>
      </c>
      <c r="G80" s="236">
        <f t="shared" si="3"/>
        <v>245000</v>
      </c>
      <c r="H80" s="236">
        <f t="shared" si="3"/>
        <v>245000</v>
      </c>
    </row>
    <row r="81" spans="1:8" ht="24">
      <c r="A81" s="214" t="s">
        <v>121</v>
      </c>
      <c r="B81" s="215" t="s">
        <v>13</v>
      </c>
      <c r="C81" s="215" t="s">
        <v>119</v>
      </c>
      <c r="D81" s="215" t="s">
        <v>15</v>
      </c>
      <c r="E81" s="215" t="s">
        <v>16</v>
      </c>
      <c r="F81" s="215" t="s">
        <v>16</v>
      </c>
      <c r="G81" s="239">
        <f>G82+G85+G89</f>
        <v>245000</v>
      </c>
      <c r="H81" s="239">
        <f>H82+H85+H89</f>
        <v>245000</v>
      </c>
    </row>
    <row r="82" spans="1:8" ht="24">
      <c r="A82" s="205" t="s">
        <v>122</v>
      </c>
      <c r="B82" s="240" t="s">
        <v>13</v>
      </c>
      <c r="C82" s="240" t="s">
        <v>119</v>
      </c>
      <c r="D82" s="240" t="s">
        <v>123</v>
      </c>
      <c r="E82" s="240" t="s">
        <v>16</v>
      </c>
      <c r="F82" s="240" t="s">
        <v>16</v>
      </c>
      <c r="G82" s="241">
        <f>G83</f>
        <v>100000</v>
      </c>
      <c r="H82" s="241">
        <f>H83</f>
        <v>100000</v>
      </c>
    </row>
    <row r="83" spans="1:8" ht="24">
      <c r="A83" s="214" t="s">
        <v>54</v>
      </c>
      <c r="B83" s="215" t="s">
        <v>13</v>
      </c>
      <c r="C83" s="215" t="s">
        <v>119</v>
      </c>
      <c r="D83" s="215" t="s">
        <v>123</v>
      </c>
      <c r="E83" s="215" t="s">
        <v>55</v>
      </c>
      <c r="F83" s="215" t="s">
        <v>16</v>
      </c>
      <c r="G83" s="239">
        <f>G84</f>
        <v>100000</v>
      </c>
      <c r="H83" s="239">
        <f>H84</f>
        <v>100000</v>
      </c>
    </row>
    <row r="84" spans="1:8" ht="15" hidden="1">
      <c r="A84" s="115" t="s">
        <v>62</v>
      </c>
      <c r="B84" s="227" t="s">
        <v>13</v>
      </c>
      <c r="C84" s="227" t="s">
        <v>119</v>
      </c>
      <c r="D84" s="227" t="s">
        <v>123</v>
      </c>
      <c r="E84" s="227" t="s">
        <v>55</v>
      </c>
      <c r="F84" s="227" t="s">
        <v>63</v>
      </c>
      <c r="G84" s="236">
        <v>100000</v>
      </c>
      <c r="H84" s="236">
        <v>100000</v>
      </c>
    </row>
    <row r="85" spans="1:8" ht="24">
      <c r="A85" s="205" t="s">
        <v>124</v>
      </c>
      <c r="B85" s="240" t="s">
        <v>13</v>
      </c>
      <c r="C85" s="240" t="s">
        <v>119</v>
      </c>
      <c r="D85" s="240" t="s">
        <v>125</v>
      </c>
      <c r="E85" s="240" t="s">
        <v>16</v>
      </c>
      <c r="F85" s="240" t="s">
        <v>16</v>
      </c>
      <c r="G85" s="252">
        <f>G86</f>
        <v>115000</v>
      </c>
      <c r="H85" s="252">
        <f>H86</f>
        <v>115000</v>
      </c>
    </row>
    <row r="86" spans="1:8" ht="24">
      <c r="A86" s="214" t="s">
        <v>54</v>
      </c>
      <c r="B86" s="215" t="s">
        <v>13</v>
      </c>
      <c r="C86" s="215" t="s">
        <v>119</v>
      </c>
      <c r="D86" s="215" t="s">
        <v>125</v>
      </c>
      <c r="E86" s="215" t="s">
        <v>55</v>
      </c>
      <c r="F86" s="215" t="s">
        <v>16</v>
      </c>
      <c r="G86" s="230">
        <f>G87+G88</f>
        <v>115000</v>
      </c>
      <c r="H86" s="230">
        <f>H87+H88</f>
        <v>115000</v>
      </c>
    </row>
    <row r="87" spans="1:8" ht="24" hidden="1">
      <c r="A87" s="115" t="s">
        <v>126</v>
      </c>
      <c r="B87" s="227" t="s">
        <v>13</v>
      </c>
      <c r="C87" s="227" t="s">
        <v>119</v>
      </c>
      <c r="D87" s="227" t="s">
        <v>125</v>
      </c>
      <c r="E87" s="227" t="s">
        <v>55</v>
      </c>
      <c r="F87" s="227" t="s">
        <v>63</v>
      </c>
      <c r="G87" s="228">
        <v>50000</v>
      </c>
      <c r="H87" s="228">
        <v>50000</v>
      </c>
    </row>
    <row r="88" spans="1:8" ht="36" hidden="1">
      <c r="A88" s="214" t="s">
        <v>113</v>
      </c>
      <c r="B88" s="219" t="s">
        <v>13</v>
      </c>
      <c r="C88" s="219" t="s">
        <v>119</v>
      </c>
      <c r="D88" s="219" t="s">
        <v>125</v>
      </c>
      <c r="E88" s="219" t="s">
        <v>55</v>
      </c>
      <c r="F88" s="219" t="s">
        <v>65</v>
      </c>
      <c r="G88" s="230">
        <v>65000</v>
      </c>
      <c r="H88" s="230">
        <v>65000</v>
      </c>
    </row>
    <row r="89" spans="1:8" ht="24">
      <c r="A89" s="205" t="s">
        <v>127</v>
      </c>
      <c r="B89" s="240" t="s">
        <v>13</v>
      </c>
      <c r="C89" s="240" t="s">
        <v>119</v>
      </c>
      <c r="D89" s="240" t="s">
        <v>128</v>
      </c>
      <c r="E89" s="240" t="s">
        <v>16</v>
      </c>
      <c r="F89" s="240" t="s">
        <v>16</v>
      </c>
      <c r="G89" s="241">
        <f>G90</f>
        <v>30000</v>
      </c>
      <c r="H89" s="241">
        <f>H90</f>
        <v>30000</v>
      </c>
    </row>
    <row r="90" spans="1:8" ht="24">
      <c r="A90" s="214" t="s">
        <v>54</v>
      </c>
      <c r="B90" s="215" t="s">
        <v>13</v>
      </c>
      <c r="C90" s="215" t="s">
        <v>119</v>
      </c>
      <c r="D90" s="215" t="s">
        <v>128</v>
      </c>
      <c r="E90" s="215" t="s">
        <v>55</v>
      </c>
      <c r="F90" s="215" t="s">
        <v>16</v>
      </c>
      <c r="G90" s="239">
        <f>G91</f>
        <v>30000</v>
      </c>
      <c r="H90" s="239">
        <f>H91</f>
        <v>30000</v>
      </c>
    </row>
    <row r="91" spans="1:8" ht="15" hidden="1">
      <c r="A91" s="115" t="s">
        <v>62</v>
      </c>
      <c r="B91" s="116" t="s">
        <v>13</v>
      </c>
      <c r="C91" s="116" t="s">
        <v>119</v>
      </c>
      <c r="D91" s="116" t="s">
        <v>128</v>
      </c>
      <c r="E91" s="116" t="s">
        <v>55</v>
      </c>
      <c r="F91" s="116" t="s">
        <v>63</v>
      </c>
      <c r="G91" s="242">
        <v>30000</v>
      </c>
      <c r="H91" s="242">
        <v>30000</v>
      </c>
    </row>
    <row r="92" spans="1:8">
      <c r="A92" s="208" t="s">
        <v>129</v>
      </c>
      <c r="B92" s="209" t="s">
        <v>13</v>
      </c>
      <c r="C92" s="209" t="s">
        <v>130</v>
      </c>
      <c r="D92" s="209"/>
      <c r="E92" s="209"/>
      <c r="F92" s="209"/>
      <c r="G92" s="210">
        <f>G93</f>
        <v>0</v>
      </c>
      <c r="H92" s="210">
        <f>H93</f>
        <v>0</v>
      </c>
    </row>
    <row r="93" spans="1:8">
      <c r="A93" s="205" t="s">
        <v>131</v>
      </c>
      <c r="B93" s="206" t="s">
        <v>13</v>
      </c>
      <c r="C93" s="206" t="s">
        <v>132</v>
      </c>
      <c r="D93" s="206"/>
      <c r="E93" s="206"/>
      <c r="F93" s="206"/>
      <c r="G93" s="253">
        <v>0</v>
      </c>
      <c r="H93" s="253">
        <v>0</v>
      </c>
    </row>
    <row r="94" spans="1:8" ht="24">
      <c r="A94" s="211" t="s">
        <v>133</v>
      </c>
      <c r="B94" s="212" t="s">
        <v>13</v>
      </c>
      <c r="C94" s="212" t="s">
        <v>132</v>
      </c>
      <c r="D94" s="212" t="s">
        <v>15</v>
      </c>
      <c r="E94" s="212" t="s">
        <v>16</v>
      </c>
      <c r="F94" s="212" t="s">
        <v>16</v>
      </c>
      <c r="G94" s="238">
        <v>0</v>
      </c>
      <c r="H94" s="238">
        <v>0</v>
      </c>
    </row>
    <row r="95" spans="1:8" ht="36.75">
      <c r="A95" s="254" t="s">
        <v>134</v>
      </c>
      <c r="B95" s="219" t="s">
        <v>13</v>
      </c>
      <c r="C95" s="219" t="s">
        <v>132</v>
      </c>
      <c r="D95" s="219" t="s">
        <v>135</v>
      </c>
      <c r="E95" s="219" t="s">
        <v>16</v>
      </c>
      <c r="F95" s="219" t="s">
        <v>16</v>
      </c>
      <c r="G95" s="239">
        <v>0</v>
      </c>
      <c r="H95" s="239">
        <v>0</v>
      </c>
    </row>
    <row r="96" spans="1:8" ht="28.5">
      <c r="A96" s="255" t="s">
        <v>136</v>
      </c>
      <c r="B96" s="256" t="s">
        <v>13</v>
      </c>
      <c r="C96" s="219" t="s">
        <v>132</v>
      </c>
      <c r="D96" s="219" t="s">
        <v>137</v>
      </c>
      <c r="E96" s="219" t="s">
        <v>16</v>
      </c>
      <c r="F96" s="219" t="s">
        <v>16</v>
      </c>
      <c r="G96" s="239">
        <v>0</v>
      </c>
      <c r="H96" s="239">
        <v>0</v>
      </c>
    </row>
    <row r="97" spans="1:8" ht="29.25">
      <c r="A97" s="233" t="s">
        <v>99</v>
      </c>
      <c r="B97" s="257" t="s">
        <v>13</v>
      </c>
      <c r="C97" s="219" t="s">
        <v>132</v>
      </c>
      <c r="D97" s="219" t="s">
        <v>137</v>
      </c>
      <c r="E97" s="219" t="s">
        <v>47</v>
      </c>
      <c r="F97" s="219" t="s">
        <v>16</v>
      </c>
      <c r="G97" s="239">
        <v>0</v>
      </c>
      <c r="H97" s="239">
        <v>0</v>
      </c>
    </row>
    <row r="98" spans="1:8" ht="43.5">
      <c r="A98" s="233" t="s">
        <v>100</v>
      </c>
      <c r="B98" s="257" t="s">
        <v>13</v>
      </c>
      <c r="C98" s="219" t="s">
        <v>132</v>
      </c>
      <c r="D98" s="219" t="s">
        <v>137</v>
      </c>
      <c r="E98" s="219" t="s">
        <v>49</v>
      </c>
      <c r="F98" s="219" t="s">
        <v>16</v>
      </c>
      <c r="G98" s="239">
        <v>0</v>
      </c>
      <c r="H98" s="239">
        <v>0</v>
      </c>
    </row>
    <row r="99" spans="1:8" ht="36">
      <c r="A99" s="214" t="s">
        <v>138</v>
      </c>
      <c r="B99" s="215" t="s">
        <v>13</v>
      </c>
      <c r="C99" s="215" t="s">
        <v>132</v>
      </c>
      <c r="D99" s="215" t="s">
        <v>139</v>
      </c>
      <c r="E99" s="215" t="s">
        <v>55</v>
      </c>
      <c r="F99" s="215" t="s">
        <v>16</v>
      </c>
      <c r="G99" s="239">
        <v>0</v>
      </c>
      <c r="H99" s="239">
        <v>0</v>
      </c>
    </row>
    <row r="100" spans="1:8" ht="24">
      <c r="A100" s="214" t="s">
        <v>54</v>
      </c>
      <c r="B100" s="215" t="s">
        <v>13</v>
      </c>
      <c r="C100" s="215" t="s">
        <v>132</v>
      </c>
      <c r="D100" s="215" t="s">
        <v>139</v>
      </c>
      <c r="E100" s="215" t="s">
        <v>55</v>
      </c>
      <c r="F100" s="215" t="s">
        <v>16</v>
      </c>
      <c r="G100" s="239">
        <v>0</v>
      </c>
      <c r="H100" s="239">
        <v>0</v>
      </c>
    </row>
    <row r="101" spans="1:8" s="2" customFormat="1" ht="15" hidden="1">
      <c r="A101" s="115" t="s">
        <v>62</v>
      </c>
      <c r="B101" s="116" t="s">
        <v>13</v>
      </c>
      <c r="C101" s="116" t="s">
        <v>132</v>
      </c>
      <c r="D101" s="116" t="s">
        <v>139</v>
      </c>
      <c r="E101" s="116" t="s">
        <v>55</v>
      </c>
      <c r="F101" s="116" t="s">
        <v>63</v>
      </c>
      <c r="G101" s="242">
        <v>0</v>
      </c>
      <c r="H101" s="242">
        <v>0</v>
      </c>
    </row>
    <row r="102" spans="1:8">
      <c r="A102" s="304" t="s">
        <v>140</v>
      </c>
      <c r="B102" s="209" t="s">
        <v>13</v>
      </c>
      <c r="C102" s="209" t="s">
        <v>141</v>
      </c>
      <c r="D102" s="209"/>
      <c r="E102" s="209"/>
      <c r="F102" s="209"/>
      <c r="G102" s="210">
        <f>G103+G108</f>
        <v>3036208</v>
      </c>
      <c r="H102" s="210">
        <f>H103+H108</f>
        <v>2981208</v>
      </c>
    </row>
    <row r="103" spans="1:8">
      <c r="A103" s="211" t="s">
        <v>142</v>
      </c>
      <c r="B103" s="212" t="s">
        <v>13</v>
      </c>
      <c r="C103" s="212" t="s">
        <v>143</v>
      </c>
      <c r="D103" s="212" t="s">
        <v>15</v>
      </c>
      <c r="E103" s="212" t="s">
        <v>16</v>
      </c>
      <c r="F103" s="212" t="s">
        <v>16</v>
      </c>
      <c r="G103" s="305">
        <f t="shared" ref="G103:H106" si="4">G104</f>
        <v>100000</v>
      </c>
      <c r="H103" s="305">
        <f t="shared" si="4"/>
        <v>100000</v>
      </c>
    </row>
    <row r="104" spans="1:8">
      <c r="A104" s="306" t="s">
        <v>144</v>
      </c>
      <c r="B104" s="307" t="s">
        <v>13</v>
      </c>
      <c r="C104" s="307" t="s">
        <v>143</v>
      </c>
      <c r="D104" s="307" t="s">
        <v>145</v>
      </c>
      <c r="E104" s="307" t="s">
        <v>16</v>
      </c>
      <c r="F104" s="307" t="s">
        <v>16</v>
      </c>
      <c r="G104" s="253">
        <f t="shared" si="4"/>
        <v>100000</v>
      </c>
      <c r="H104" s="253">
        <f t="shared" si="4"/>
        <v>100000</v>
      </c>
    </row>
    <row r="105" spans="1:8" ht="43.5">
      <c r="A105" s="233" t="s">
        <v>100</v>
      </c>
      <c r="B105" s="215" t="s">
        <v>13</v>
      </c>
      <c r="C105" s="215" t="s">
        <v>143</v>
      </c>
      <c r="D105" s="215" t="s">
        <v>145</v>
      </c>
      <c r="E105" s="215" t="s">
        <v>49</v>
      </c>
      <c r="F105" s="215" t="s">
        <v>16</v>
      </c>
      <c r="G105" s="239">
        <f t="shared" si="4"/>
        <v>100000</v>
      </c>
      <c r="H105" s="239">
        <f t="shared" si="4"/>
        <v>100000</v>
      </c>
    </row>
    <row r="106" spans="1:8" ht="24">
      <c r="A106" s="214" t="s">
        <v>54</v>
      </c>
      <c r="B106" s="215" t="s">
        <v>13</v>
      </c>
      <c r="C106" s="215" t="s">
        <v>143</v>
      </c>
      <c r="D106" s="215" t="s">
        <v>145</v>
      </c>
      <c r="E106" s="215" t="s">
        <v>55</v>
      </c>
      <c r="F106" s="215" t="s">
        <v>16</v>
      </c>
      <c r="G106" s="239">
        <f t="shared" si="4"/>
        <v>100000</v>
      </c>
      <c r="H106" s="239">
        <f t="shared" si="4"/>
        <v>100000</v>
      </c>
    </row>
    <row r="107" spans="1:8" s="2" customFormat="1" ht="15" hidden="1">
      <c r="A107" s="115" t="s">
        <v>58</v>
      </c>
      <c r="B107" s="116" t="s">
        <v>13</v>
      </c>
      <c r="C107" s="116" t="s">
        <v>143</v>
      </c>
      <c r="D107" s="116" t="s">
        <v>145</v>
      </c>
      <c r="E107" s="116" t="s">
        <v>55</v>
      </c>
      <c r="F107" s="116" t="s">
        <v>59</v>
      </c>
      <c r="G107" s="248">
        <v>100000</v>
      </c>
      <c r="H107" s="248">
        <v>100000</v>
      </c>
    </row>
    <row r="108" spans="1:8">
      <c r="A108" s="211" t="s">
        <v>146</v>
      </c>
      <c r="B108" s="212" t="s">
        <v>13</v>
      </c>
      <c r="C108" s="212" t="s">
        <v>147</v>
      </c>
      <c r="D108" s="212"/>
      <c r="E108" s="212"/>
      <c r="F108" s="212"/>
      <c r="G108" s="238">
        <f>G109</f>
        <v>2936208</v>
      </c>
      <c r="H108" s="238">
        <f>H109</f>
        <v>2881208</v>
      </c>
    </row>
    <row r="109" spans="1:8" ht="24">
      <c r="A109" s="214" t="s">
        <v>148</v>
      </c>
      <c r="B109" s="219" t="s">
        <v>13</v>
      </c>
      <c r="C109" s="219" t="s">
        <v>147</v>
      </c>
      <c r="D109" s="219" t="s">
        <v>15</v>
      </c>
      <c r="E109" s="219" t="s">
        <v>16</v>
      </c>
      <c r="F109" s="219" t="s">
        <v>16</v>
      </c>
      <c r="G109" s="258">
        <f>G110</f>
        <v>2936208</v>
      </c>
      <c r="H109" s="258">
        <f>H110</f>
        <v>2881208</v>
      </c>
    </row>
    <row r="110" spans="1:8" ht="36">
      <c r="A110" s="214" t="s">
        <v>149</v>
      </c>
      <c r="B110" s="219" t="s">
        <v>13</v>
      </c>
      <c r="C110" s="219" t="s">
        <v>147</v>
      </c>
      <c r="D110" s="219" t="s">
        <v>15</v>
      </c>
      <c r="E110" s="219" t="s">
        <v>16</v>
      </c>
      <c r="F110" s="219" t="s">
        <v>16</v>
      </c>
      <c r="G110" s="258">
        <f>G111+G116+G122+G131+G137+G149+G154+G143</f>
        <v>2936208</v>
      </c>
      <c r="H110" s="258">
        <f>H111+H116+H122+H131+H137+H149+H154+H143</f>
        <v>2881208</v>
      </c>
    </row>
    <row r="111" spans="1:8" ht="24">
      <c r="A111" s="205" t="s">
        <v>150</v>
      </c>
      <c r="B111" s="240" t="s">
        <v>13</v>
      </c>
      <c r="C111" s="240" t="s">
        <v>147</v>
      </c>
      <c r="D111" s="240" t="s">
        <v>151</v>
      </c>
      <c r="E111" s="240" t="s">
        <v>16</v>
      </c>
      <c r="F111" s="240" t="s">
        <v>16</v>
      </c>
      <c r="G111" s="241">
        <f t="shared" ref="G111:H114" si="5">G112</f>
        <v>280000</v>
      </c>
      <c r="H111" s="241">
        <f t="shared" si="5"/>
        <v>280000</v>
      </c>
    </row>
    <row r="112" spans="1:8" ht="29.25">
      <c r="A112" s="233" t="s">
        <v>99</v>
      </c>
      <c r="B112" s="215" t="s">
        <v>13</v>
      </c>
      <c r="C112" s="215" t="s">
        <v>147</v>
      </c>
      <c r="D112" s="215" t="s">
        <v>151</v>
      </c>
      <c r="E112" s="215" t="s">
        <v>47</v>
      </c>
      <c r="F112" s="215" t="s">
        <v>16</v>
      </c>
      <c r="G112" s="239">
        <f t="shared" si="5"/>
        <v>280000</v>
      </c>
      <c r="H112" s="239">
        <f t="shared" si="5"/>
        <v>280000</v>
      </c>
    </row>
    <row r="113" spans="1:8" ht="43.5">
      <c r="A113" s="233" t="s">
        <v>100</v>
      </c>
      <c r="B113" s="215" t="s">
        <v>13</v>
      </c>
      <c r="C113" s="215" t="s">
        <v>147</v>
      </c>
      <c r="D113" s="215" t="s">
        <v>151</v>
      </c>
      <c r="E113" s="215" t="s">
        <v>49</v>
      </c>
      <c r="F113" s="215" t="s">
        <v>16</v>
      </c>
      <c r="G113" s="239">
        <f t="shared" si="5"/>
        <v>280000</v>
      </c>
      <c r="H113" s="239">
        <f t="shared" si="5"/>
        <v>280000</v>
      </c>
    </row>
    <row r="114" spans="1:8" ht="24">
      <c r="A114" s="214" t="s">
        <v>54</v>
      </c>
      <c r="B114" s="215" t="s">
        <v>13</v>
      </c>
      <c r="C114" s="215" t="s">
        <v>147</v>
      </c>
      <c r="D114" s="215" t="s">
        <v>151</v>
      </c>
      <c r="E114" s="215" t="s">
        <v>55</v>
      </c>
      <c r="F114" s="215" t="s">
        <v>16</v>
      </c>
      <c r="G114" s="239">
        <f t="shared" si="5"/>
        <v>280000</v>
      </c>
      <c r="H114" s="239">
        <f t="shared" si="5"/>
        <v>280000</v>
      </c>
    </row>
    <row r="115" spans="1:8" s="2" customFormat="1" ht="15" hidden="1">
      <c r="A115" s="115" t="s">
        <v>58</v>
      </c>
      <c r="B115" s="116" t="s">
        <v>13</v>
      </c>
      <c r="C115" s="116" t="s">
        <v>147</v>
      </c>
      <c r="D115" s="116" t="s">
        <v>151</v>
      </c>
      <c r="E115" s="116" t="s">
        <v>55</v>
      </c>
      <c r="F115" s="116" t="s">
        <v>59</v>
      </c>
      <c r="G115" s="242">
        <v>280000</v>
      </c>
      <c r="H115" s="242">
        <v>280000</v>
      </c>
    </row>
    <row r="116" spans="1:8">
      <c r="A116" s="205" t="s">
        <v>152</v>
      </c>
      <c r="B116" s="240" t="s">
        <v>13</v>
      </c>
      <c r="C116" s="240" t="s">
        <v>147</v>
      </c>
      <c r="D116" s="240" t="s">
        <v>153</v>
      </c>
      <c r="E116" s="240" t="s">
        <v>16</v>
      </c>
      <c r="F116" s="240" t="s">
        <v>16</v>
      </c>
      <c r="G116" s="241">
        <f>G119</f>
        <v>160000</v>
      </c>
      <c r="H116" s="241">
        <f>H119</f>
        <v>160000</v>
      </c>
    </row>
    <row r="117" spans="1:8" ht="29.25">
      <c r="A117" s="233" t="s">
        <v>99</v>
      </c>
      <c r="B117" s="215" t="s">
        <v>13</v>
      </c>
      <c r="C117" s="215" t="s">
        <v>147</v>
      </c>
      <c r="D117" s="215" t="s">
        <v>153</v>
      </c>
      <c r="E117" s="215" t="s">
        <v>47</v>
      </c>
      <c r="F117" s="215" t="s">
        <v>16</v>
      </c>
      <c r="G117" s="239">
        <f>G118</f>
        <v>160000</v>
      </c>
      <c r="H117" s="239">
        <f>H118</f>
        <v>160000</v>
      </c>
    </row>
    <row r="118" spans="1:8" ht="43.5">
      <c r="A118" s="233" t="s">
        <v>100</v>
      </c>
      <c r="B118" s="215" t="s">
        <v>13</v>
      </c>
      <c r="C118" s="215" t="s">
        <v>147</v>
      </c>
      <c r="D118" s="215" t="s">
        <v>153</v>
      </c>
      <c r="E118" s="215" t="s">
        <v>49</v>
      </c>
      <c r="F118" s="215" t="s">
        <v>16</v>
      </c>
      <c r="G118" s="239">
        <f>G119</f>
        <v>160000</v>
      </c>
      <c r="H118" s="239">
        <f>H119</f>
        <v>160000</v>
      </c>
    </row>
    <row r="119" spans="1:8" ht="24">
      <c r="A119" s="214" t="s">
        <v>54</v>
      </c>
      <c r="B119" s="215" t="s">
        <v>13</v>
      </c>
      <c r="C119" s="215" t="s">
        <v>147</v>
      </c>
      <c r="D119" s="215" t="s">
        <v>153</v>
      </c>
      <c r="E119" s="215" t="s">
        <v>55</v>
      </c>
      <c r="F119" s="215" t="s">
        <v>16</v>
      </c>
      <c r="G119" s="239">
        <f>G120+G121</f>
        <v>160000</v>
      </c>
      <c r="H119" s="239">
        <f>H120+H121</f>
        <v>160000</v>
      </c>
    </row>
    <row r="120" spans="1:8" s="2" customFormat="1" ht="15" hidden="1">
      <c r="A120" s="115" t="s">
        <v>60</v>
      </c>
      <c r="B120" s="116" t="s">
        <v>13</v>
      </c>
      <c r="C120" s="116" t="s">
        <v>147</v>
      </c>
      <c r="D120" s="116" t="s">
        <v>153</v>
      </c>
      <c r="E120" s="116" t="s">
        <v>55</v>
      </c>
      <c r="F120" s="116" t="s">
        <v>61</v>
      </c>
      <c r="G120" s="242">
        <v>80000</v>
      </c>
      <c r="H120" s="242">
        <v>80000</v>
      </c>
    </row>
    <row r="121" spans="1:8" s="2" customFormat="1" ht="15" hidden="1">
      <c r="A121" s="115" t="s">
        <v>66</v>
      </c>
      <c r="B121" s="116" t="s">
        <v>13</v>
      </c>
      <c r="C121" s="116" t="s">
        <v>147</v>
      </c>
      <c r="D121" s="116" t="s">
        <v>153</v>
      </c>
      <c r="E121" s="116" t="s">
        <v>55</v>
      </c>
      <c r="F121" s="116" t="s">
        <v>67</v>
      </c>
      <c r="G121" s="242">
        <v>80000</v>
      </c>
      <c r="H121" s="242">
        <v>80000</v>
      </c>
    </row>
    <row r="122" spans="1:8" ht="24">
      <c r="A122" s="205" t="s">
        <v>154</v>
      </c>
      <c r="B122" s="240" t="s">
        <v>13</v>
      </c>
      <c r="C122" s="240" t="s">
        <v>147</v>
      </c>
      <c r="D122" s="240" t="s">
        <v>155</v>
      </c>
      <c r="E122" s="240" t="s">
        <v>16</v>
      </c>
      <c r="F122" s="240" t="s">
        <v>16</v>
      </c>
      <c r="G122" s="241">
        <f>G125</f>
        <v>766000</v>
      </c>
      <c r="H122" s="241">
        <f>H125</f>
        <v>766000</v>
      </c>
    </row>
    <row r="123" spans="1:8" ht="29.25">
      <c r="A123" s="233" t="s">
        <v>99</v>
      </c>
      <c r="B123" s="215" t="s">
        <v>13</v>
      </c>
      <c r="C123" s="215" t="s">
        <v>147</v>
      </c>
      <c r="D123" s="215" t="s">
        <v>155</v>
      </c>
      <c r="E123" s="215" t="s">
        <v>47</v>
      </c>
      <c r="F123" s="215" t="s">
        <v>16</v>
      </c>
      <c r="G123" s="239">
        <f>G124</f>
        <v>766000</v>
      </c>
      <c r="H123" s="239">
        <f>H124</f>
        <v>766000</v>
      </c>
    </row>
    <row r="124" spans="1:8" ht="43.5">
      <c r="A124" s="233" t="s">
        <v>100</v>
      </c>
      <c r="B124" s="215" t="s">
        <v>13</v>
      </c>
      <c r="C124" s="215" t="s">
        <v>147</v>
      </c>
      <c r="D124" s="215" t="s">
        <v>155</v>
      </c>
      <c r="E124" s="215" t="s">
        <v>49</v>
      </c>
      <c r="F124" s="215" t="s">
        <v>16</v>
      </c>
      <c r="G124" s="239">
        <f>G125</f>
        <v>766000</v>
      </c>
      <c r="H124" s="239">
        <f>H125</f>
        <v>766000</v>
      </c>
    </row>
    <row r="125" spans="1:8" ht="24">
      <c r="A125" s="214" t="s">
        <v>54</v>
      </c>
      <c r="B125" s="215" t="s">
        <v>13</v>
      </c>
      <c r="C125" s="215" t="s">
        <v>147</v>
      </c>
      <c r="D125" s="215" t="s">
        <v>155</v>
      </c>
      <c r="E125" s="215" t="s">
        <v>55</v>
      </c>
      <c r="F125" s="215" t="s">
        <v>16</v>
      </c>
      <c r="G125" s="239">
        <f>G126+G127+G128+G129+G130</f>
        <v>766000</v>
      </c>
      <c r="H125" s="239">
        <f>H126+H127+H128+H129+H130</f>
        <v>766000</v>
      </c>
    </row>
    <row r="126" spans="1:8" ht="15" hidden="1">
      <c r="A126" s="214" t="s">
        <v>156</v>
      </c>
      <c r="B126" s="215" t="s">
        <v>13</v>
      </c>
      <c r="C126" s="215" t="s">
        <v>147</v>
      </c>
      <c r="D126" s="215" t="s">
        <v>155</v>
      </c>
      <c r="E126" s="215" t="s">
        <v>55</v>
      </c>
      <c r="F126" s="215" t="s">
        <v>57</v>
      </c>
      <c r="G126" s="259">
        <v>156000</v>
      </c>
      <c r="H126" s="259">
        <v>156000</v>
      </c>
    </row>
    <row r="127" spans="1:8" ht="15" hidden="1">
      <c r="A127" s="115" t="s">
        <v>60</v>
      </c>
      <c r="B127" s="116" t="s">
        <v>13</v>
      </c>
      <c r="C127" s="116" t="s">
        <v>147</v>
      </c>
      <c r="D127" s="116" t="s">
        <v>155</v>
      </c>
      <c r="E127" s="116" t="s">
        <v>55</v>
      </c>
      <c r="F127" s="116" t="s">
        <v>61</v>
      </c>
      <c r="G127" s="248">
        <v>100000</v>
      </c>
      <c r="H127" s="248">
        <v>100000</v>
      </c>
    </row>
    <row r="128" spans="1:8" ht="15" hidden="1">
      <c r="A128" s="115" t="s">
        <v>62</v>
      </c>
      <c r="B128" s="116" t="s">
        <v>13</v>
      </c>
      <c r="C128" s="116" t="s">
        <v>147</v>
      </c>
      <c r="D128" s="116" t="s">
        <v>155</v>
      </c>
      <c r="E128" s="116" t="s">
        <v>55</v>
      </c>
      <c r="F128" s="116" t="s">
        <v>63</v>
      </c>
      <c r="G128" s="248">
        <v>300000</v>
      </c>
      <c r="H128" s="248">
        <v>300000</v>
      </c>
    </row>
    <row r="129" spans="1:8" ht="15" hidden="1">
      <c r="A129" s="115" t="s">
        <v>157</v>
      </c>
      <c r="B129" s="116" t="s">
        <v>13</v>
      </c>
      <c r="C129" s="116" t="s">
        <v>147</v>
      </c>
      <c r="D129" s="116" t="s">
        <v>155</v>
      </c>
      <c r="E129" s="116" t="s">
        <v>55</v>
      </c>
      <c r="F129" s="116" t="s">
        <v>65</v>
      </c>
      <c r="G129" s="248">
        <v>130000</v>
      </c>
      <c r="H129" s="248">
        <v>130000</v>
      </c>
    </row>
    <row r="130" spans="1:8" ht="15" hidden="1">
      <c r="A130" s="115" t="s">
        <v>66</v>
      </c>
      <c r="B130" s="116" t="s">
        <v>13</v>
      </c>
      <c r="C130" s="116" t="s">
        <v>147</v>
      </c>
      <c r="D130" s="116" t="s">
        <v>155</v>
      </c>
      <c r="E130" s="116" t="s">
        <v>55</v>
      </c>
      <c r="F130" s="116" t="s">
        <v>67</v>
      </c>
      <c r="G130" s="248">
        <v>80000</v>
      </c>
      <c r="H130" s="248">
        <v>80000</v>
      </c>
    </row>
    <row r="131" spans="1:8" ht="24">
      <c r="A131" s="205" t="s">
        <v>158</v>
      </c>
      <c r="B131" s="240" t="s">
        <v>13</v>
      </c>
      <c r="C131" s="240" t="s">
        <v>147</v>
      </c>
      <c r="D131" s="240" t="s">
        <v>159</v>
      </c>
      <c r="E131" s="240" t="s">
        <v>16</v>
      </c>
      <c r="F131" s="240" t="s">
        <v>16</v>
      </c>
      <c r="G131" s="241">
        <f>G134</f>
        <v>550000</v>
      </c>
      <c r="H131" s="241">
        <f>H134</f>
        <v>505000</v>
      </c>
    </row>
    <row r="132" spans="1:8" ht="29.25">
      <c r="A132" s="233" t="s">
        <v>99</v>
      </c>
      <c r="B132" s="215" t="s">
        <v>13</v>
      </c>
      <c r="C132" s="215" t="s">
        <v>147</v>
      </c>
      <c r="D132" s="215" t="s">
        <v>159</v>
      </c>
      <c r="E132" s="215" t="s">
        <v>47</v>
      </c>
      <c r="F132" s="215" t="s">
        <v>16</v>
      </c>
      <c r="G132" s="239">
        <f>G133</f>
        <v>550000</v>
      </c>
      <c r="H132" s="239">
        <f>H133</f>
        <v>505000</v>
      </c>
    </row>
    <row r="133" spans="1:8" ht="43.5">
      <c r="A133" s="233" t="s">
        <v>100</v>
      </c>
      <c r="B133" s="215" t="s">
        <v>13</v>
      </c>
      <c r="C133" s="215" t="s">
        <v>147</v>
      </c>
      <c r="D133" s="215" t="s">
        <v>159</v>
      </c>
      <c r="E133" s="215" t="s">
        <v>49</v>
      </c>
      <c r="F133" s="215" t="s">
        <v>16</v>
      </c>
      <c r="G133" s="239">
        <f>G134</f>
        <v>550000</v>
      </c>
      <c r="H133" s="239">
        <f>H134</f>
        <v>505000</v>
      </c>
    </row>
    <row r="134" spans="1:8" ht="24">
      <c r="A134" s="214" t="s">
        <v>54</v>
      </c>
      <c r="B134" s="215" t="s">
        <v>13</v>
      </c>
      <c r="C134" s="215" t="s">
        <v>147</v>
      </c>
      <c r="D134" s="215" t="s">
        <v>159</v>
      </c>
      <c r="E134" s="215" t="s">
        <v>55</v>
      </c>
      <c r="F134" s="215" t="s">
        <v>16</v>
      </c>
      <c r="G134" s="239">
        <f>G135+G136</f>
        <v>550000</v>
      </c>
      <c r="H134" s="239">
        <f>H135+H136</f>
        <v>505000</v>
      </c>
    </row>
    <row r="135" spans="1:8" ht="15" hidden="1">
      <c r="A135" s="115" t="s">
        <v>60</v>
      </c>
      <c r="B135" s="116" t="s">
        <v>13</v>
      </c>
      <c r="C135" s="116" t="s">
        <v>147</v>
      </c>
      <c r="D135" s="116" t="s">
        <v>159</v>
      </c>
      <c r="E135" s="116" t="s">
        <v>55</v>
      </c>
      <c r="F135" s="116" t="s">
        <v>61</v>
      </c>
      <c r="G135" s="248">
        <v>50000</v>
      </c>
      <c r="H135" s="248">
        <v>10000</v>
      </c>
    </row>
    <row r="136" spans="1:8" ht="24" hidden="1">
      <c r="A136" s="115" t="s">
        <v>54</v>
      </c>
      <c r="B136" s="116" t="s">
        <v>13</v>
      </c>
      <c r="C136" s="116" t="s">
        <v>147</v>
      </c>
      <c r="D136" s="116" t="s">
        <v>159</v>
      </c>
      <c r="E136" s="116" t="s">
        <v>55</v>
      </c>
      <c r="F136" s="116" t="s">
        <v>65</v>
      </c>
      <c r="G136" s="248">
        <v>500000</v>
      </c>
      <c r="H136" s="248">
        <v>495000</v>
      </c>
    </row>
    <row r="137" spans="1:8">
      <c r="A137" s="205" t="s">
        <v>160</v>
      </c>
      <c r="B137" s="240" t="s">
        <v>13</v>
      </c>
      <c r="C137" s="240" t="s">
        <v>147</v>
      </c>
      <c r="D137" s="240" t="s">
        <v>161</v>
      </c>
      <c r="E137" s="240" t="s">
        <v>16</v>
      </c>
      <c r="F137" s="240" t="s">
        <v>16</v>
      </c>
      <c r="G137" s="241">
        <f>G140</f>
        <v>130000</v>
      </c>
      <c r="H137" s="241">
        <f>H140</f>
        <v>130000</v>
      </c>
    </row>
    <row r="138" spans="1:8" ht="29.25">
      <c r="A138" s="233" t="s">
        <v>99</v>
      </c>
      <c r="B138" s="215" t="s">
        <v>13</v>
      </c>
      <c r="C138" s="215" t="s">
        <v>147</v>
      </c>
      <c r="D138" s="215" t="s">
        <v>161</v>
      </c>
      <c r="E138" s="215" t="s">
        <v>47</v>
      </c>
      <c r="F138" s="215" t="s">
        <v>16</v>
      </c>
      <c r="G138" s="239">
        <f>G139</f>
        <v>130000</v>
      </c>
      <c r="H138" s="239">
        <f>H139</f>
        <v>130000</v>
      </c>
    </row>
    <row r="139" spans="1:8" ht="43.5">
      <c r="A139" s="233" t="s">
        <v>100</v>
      </c>
      <c r="B139" s="215" t="s">
        <v>13</v>
      </c>
      <c r="C139" s="215" t="s">
        <v>147</v>
      </c>
      <c r="D139" s="215" t="s">
        <v>161</v>
      </c>
      <c r="E139" s="215" t="s">
        <v>49</v>
      </c>
      <c r="F139" s="215" t="s">
        <v>16</v>
      </c>
      <c r="G139" s="239">
        <f>G140</f>
        <v>130000</v>
      </c>
      <c r="H139" s="239">
        <f>H140</f>
        <v>130000</v>
      </c>
    </row>
    <row r="140" spans="1:8" ht="24">
      <c r="A140" s="214" t="s">
        <v>54</v>
      </c>
      <c r="B140" s="215" t="s">
        <v>13</v>
      </c>
      <c r="C140" s="215" t="s">
        <v>147</v>
      </c>
      <c r="D140" s="215" t="s">
        <v>161</v>
      </c>
      <c r="E140" s="215" t="s">
        <v>55</v>
      </c>
      <c r="F140" s="215" t="s">
        <v>16</v>
      </c>
      <c r="G140" s="239">
        <f>G141+G142</f>
        <v>130000</v>
      </c>
      <c r="H140" s="239">
        <f>H141+H142</f>
        <v>130000</v>
      </c>
    </row>
    <row r="141" spans="1:8" ht="15" hidden="1">
      <c r="A141" s="115" t="s">
        <v>60</v>
      </c>
      <c r="B141" s="116" t="s">
        <v>13</v>
      </c>
      <c r="C141" s="116" t="s">
        <v>147</v>
      </c>
      <c r="D141" s="116" t="s">
        <v>161</v>
      </c>
      <c r="E141" s="116" t="s">
        <v>55</v>
      </c>
      <c r="F141" s="116" t="s">
        <v>61</v>
      </c>
      <c r="G141" s="248">
        <v>30000</v>
      </c>
      <c r="H141" s="248">
        <v>30000</v>
      </c>
    </row>
    <row r="142" spans="1:8" ht="15" hidden="1">
      <c r="A142" s="115" t="s">
        <v>162</v>
      </c>
      <c r="B142" s="116" t="s">
        <v>13</v>
      </c>
      <c r="C142" s="116" t="s">
        <v>147</v>
      </c>
      <c r="D142" s="116" t="s">
        <v>161</v>
      </c>
      <c r="E142" s="116" t="s">
        <v>55</v>
      </c>
      <c r="F142" s="116" t="s">
        <v>63</v>
      </c>
      <c r="G142" s="248">
        <v>100000</v>
      </c>
      <c r="H142" s="248">
        <v>100000</v>
      </c>
    </row>
    <row r="143" spans="1:8">
      <c r="A143" s="205" t="s">
        <v>163</v>
      </c>
      <c r="B143" s="240" t="s">
        <v>13</v>
      </c>
      <c r="C143" s="240" t="s">
        <v>147</v>
      </c>
      <c r="D143" s="206" t="s">
        <v>164</v>
      </c>
      <c r="E143" s="240" t="s">
        <v>16</v>
      </c>
      <c r="F143" s="240" t="s">
        <v>16</v>
      </c>
      <c r="G143" s="241">
        <f>G146</f>
        <v>300000</v>
      </c>
      <c r="H143" s="241">
        <f>H146</f>
        <v>300000</v>
      </c>
    </row>
    <row r="144" spans="1:8" ht="29.25">
      <c r="A144" s="233" t="s">
        <v>99</v>
      </c>
      <c r="B144" s="215" t="s">
        <v>13</v>
      </c>
      <c r="C144" s="215" t="s">
        <v>147</v>
      </c>
      <c r="D144" s="219" t="s">
        <v>164</v>
      </c>
      <c r="E144" s="215" t="s">
        <v>47</v>
      </c>
      <c r="F144" s="215" t="s">
        <v>16</v>
      </c>
      <c r="G144" s="239">
        <f>G145</f>
        <v>300000</v>
      </c>
      <c r="H144" s="239">
        <f>H145</f>
        <v>300000</v>
      </c>
    </row>
    <row r="145" spans="1:8" ht="43.5">
      <c r="A145" s="233" t="s">
        <v>100</v>
      </c>
      <c r="B145" s="215" t="s">
        <v>13</v>
      </c>
      <c r="C145" s="215" t="s">
        <v>147</v>
      </c>
      <c r="D145" s="219" t="s">
        <v>164</v>
      </c>
      <c r="E145" s="215" t="s">
        <v>49</v>
      </c>
      <c r="F145" s="215" t="s">
        <v>16</v>
      </c>
      <c r="G145" s="239">
        <f>G146</f>
        <v>300000</v>
      </c>
      <c r="H145" s="239">
        <f>H146</f>
        <v>300000</v>
      </c>
    </row>
    <row r="146" spans="1:8" ht="24">
      <c r="A146" s="214" t="s">
        <v>54</v>
      </c>
      <c r="B146" s="215" t="s">
        <v>13</v>
      </c>
      <c r="C146" s="215" t="s">
        <v>147</v>
      </c>
      <c r="D146" s="219" t="s">
        <v>164</v>
      </c>
      <c r="E146" s="215" t="s">
        <v>55</v>
      </c>
      <c r="F146" s="215" t="s">
        <v>16</v>
      </c>
      <c r="G146" s="239">
        <f>G147+G148</f>
        <v>300000</v>
      </c>
      <c r="H146" s="239">
        <f>H147+H148</f>
        <v>300000</v>
      </c>
    </row>
    <row r="147" spans="1:8" ht="15" hidden="1">
      <c r="A147" s="115" t="s">
        <v>60</v>
      </c>
      <c r="B147" s="116" t="s">
        <v>13</v>
      </c>
      <c r="C147" s="116" t="s">
        <v>147</v>
      </c>
      <c r="D147" s="227" t="s">
        <v>164</v>
      </c>
      <c r="E147" s="116" t="s">
        <v>55</v>
      </c>
      <c r="F147" s="116" t="s">
        <v>61</v>
      </c>
      <c r="G147" s="248">
        <v>50000</v>
      </c>
      <c r="H147" s="248">
        <v>50000</v>
      </c>
    </row>
    <row r="148" spans="1:8" ht="24" hidden="1">
      <c r="A148" s="115" t="s">
        <v>54</v>
      </c>
      <c r="B148" s="116" t="s">
        <v>13</v>
      </c>
      <c r="C148" s="116" t="s">
        <v>147</v>
      </c>
      <c r="D148" s="227" t="s">
        <v>164</v>
      </c>
      <c r="E148" s="116" t="s">
        <v>55</v>
      </c>
      <c r="F148" s="116" t="s">
        <v>63</v>
      </c>
      <c r="G148" s="248">
        <v>250000</v>
      </c>
      <c r="H148" s="248">
        <v>250000</v>
      </c>
    </row>
    <row r="149" spans="1:8">
      <c r="A149" s="205" t="s">
        <v>167</v>
      </c>
      <c r="B149" s="240" t="s">
        <v>13</v>
      </c>
      <c r="C149" s="240" t="s">
        <v>147</v>
      </c>
      <c r="D149" s="240" t="s">
        <v>168</v>
      </c>
      <c r="E149" s="240" t="s">
        <v>16</v>
      </c>
      <c r="F149" s="240" t="s">
        <v>16</v>
      </c>
      <c r="G149" s="241">
        <f t="shared" ref="G149:H152" si="6">G150</f>
        <v>84208</v>
      </c>
      <c r="H149" s="241">
        <f t="shared" si="6"/>
        <v>84208</v>
      </c>
    </row>
    <row r="150" spans="1:8" ht="29.25">
      <c r="A150" s="233" t="s">
        <v>99</v>
      </c>
      <c r="B150" s="215" t="s">
        <v>13</v>
      </c>
      <c r="C150" s="215" t="s">
        <v>147</v>
      </c>
      <c r="D150" s="215" t="s">
        <v>168</v>
      </c>
      <c r="E150" s="215" t="s">
        <v>47</v>
      </c>
      <c r="F150" s="215" t="s">
        <v>16</v>
      </c>
      <c r="G150" s="239">
        <f t="shared" si="6"/>
        <v>84208</v>
      </c>
      <c r="H150" s="239">
        <f t="shared" si="6"/>
        <v>84208</v>
      </c>
    </row>
    <row r="151" spans="1:8" ht="43.5">
      <c r="A151" s="233" t="s">
        <v>100</v>
      </c>
      <c r="B151" s="215" t="s">
        <v>13</v>
      </c>
      <c r="C151" s="215" t="s">
        <v>147</v>
      </c>
      <c r="D151" s="215" t="s">
        <v>168</v>
      </c>
      <c r="E151" s="215" t="s">
        <v>49</v>
      </c>
      <c r="F151" s="215" t="s">
        <v>16</v>
      </c>
      <c r="G151" s="239">
        <f t="shared" si="6"/>
        <v>84208</v>
      </c>
      <c r="H151" s="239">
        <f t="shared" si="6"/>
        <v>84208</v>
      </c>
    </row>
    <row r="152" spans="1:8" ht="24">
      <c r="A152" s="214" t="s">
        <v>54</v>
      </c>
      <c r="B152" s="215" t="s">
        <v>13</v>
      </c>
      <c r="C152" s="215" t="s">
        <v>147</v>
      </c>
      <c r="D152" s="215" t="s">
        <v>168</v>
      </c>
      <c r="E152" s="215" t="s">
        <v>55</v>
      </c>
      <c r="F152" s="215" t="s">
        <v>16</v>
      </c>
      <c r="G152" s="239">
        <f t="shared" si="6"/>
        <v>84208</v>
      </c>
      <c r="H152" s="239">
        <f t="shared" si="6"/>
        <v>84208</v>
      </c>
    </row>
    <row r="153" spans="1:8" s="2" customFormat="1" ht="15" hidden="1">
      <c r="A153" s="115" t="s">
        <v>62</v>
      </c>
      <c r="B153" s="116" t="s">
        <v>13</v>
      </c>
      <c r="C153" s="116" t="s">
        <v>147</v>
      </c>
      <c r="D153" s="116" t="s">
        <v>168</v>
      </c>
      <c r="E153" s="116" t="s">
        <v>55</v>
      </c>
      <c r="F153" s="116" t="s">
        <v>63</v>
      </c>
      <c r="G153" s="242">
        <v>84208</v>
      </c>
      <c r="H153" s="242">
        <v>84208</v>
      </c>
    </row>
    <row r="154" spans="1:8">
      <c r="A154" s="205" t="s">
        <v>169</v>
      </c>
      <c r="B154" s="240" t="s">
        <v>13</v>
      </c>
      <c r="C154" s="240" t="s">
        <v>147</v>
      </c>
      <c r="D154" s="240" t="s">
        <v>170</v>
      </c>
      <c r="E154" s="240" t="s">
        <v>16</v>
      </c>
      <c r="F154" s="240" t="s">
        <v>16</v>
      </c>
      <c r="G154" s="241">
        <f>G157</f>
        <v>666000</v>
      </c>
      <c r="H154" s="241">
        <f>H157</f>
        <v>656000</v>
      </c>
    </row>
    <row r="155" spans="1:8" ht="29.25">
      <c r="A155" s="233" t="s">
        <v>99</v>
      </c>
      <c r="B155" s="215" t="s">
        <v>13</v>
      </c>
      <c r="C155" s="215" t="s">
        <v>147</v>
      </c>
      <c r="D155" s="215" t="s">
        <v>170</v>
      </c>
      <c r="E155" s="215" t="s">
        <v>47</v>
      </c>
      <c r="F155" s="215" t="s">
        <v>16</v>
      </c>
      <c r="G155" s="239">
        <f>G156</f>
        <v>666000</v>
      </c>
      <c r="H155" s="239">
        <f>H156</f>
        <v>656000</v>
      </c>
    </row>
    <row r="156" spans="1:8" ht="43.5">
      <c r="A156" s="233" t="s">
        <v>100</v>
      </c>
      <c r="B156" s="215" t="s">
        <v>13</v>
      </c>
      <c r="C156" s="215" t="s">
        <v>147</v>
      </c>
      <c r="D156" s="215" t="s">
        <v>170</v>
      </c>
      <c r="E156" s="215" t="s">
        <v>49</v>
      </c>
      <c r="F156" s="215" t="s">
        <v>16</v>
      </c>
      <c r="G156" s="239">
        <f>G157</f>
        <v>666000</v>
      </c>
      <c r="H156" s="239">
        <f>H157</f>
        <v>656000</v>
      </c>
    </row>
    <row r="157" spans="1:8" ht="24">
      <c r="A157" s="214" t="s">
        <v>54</v>
      </c>
      <c r="B157" s="215" t="s">
        <v>13</v>
      </c>
      <c r="C157" s="215" t="s">
        <v>147</v>
      </c>
      <c r="D157" s="215" t="s">
        <v>170</v>
      </c>
      <c r="E157" s="215" t="s">
        <v>55</v>
      </c>
      <c r="F157" s="215" t="s">
        <v>16</v>
      </c>
      <c r="G157" s="239">
        <f>G158+G159</f>
        <v>666000</v>
      </c>
      <c r="H157" s="239">
        <f>H158+H159</f>
        <v>656000</v>
      </c>
    </row>
    <row r="158" spans="1:8" ht="15" hidden="1">
      <c r="A158" s="115" t="s">
        <v>60</v>
      </c>
      <c r="B158" s="116" t="s">
        <v>13</v>
      </c>
      <c r="C158" s="116" t="s">
        <v>147</v>
      </c>
      <c r="D158" s="116" t="s">
        <v>170</v>
      </c>
      <c r="E158" s="116" t="s">
        <v>55</v>
      </c>
      <c r="F158" s="116" t="s">
        <v>61</v>
      </c>
      <c r="G158" s="248">
        <v>616000</v>
      </c>
      <c r="H158" s="248">
        <v>606000</v>
      </c>
    </row>
    <row r="159" spans="1:8" ht="15" hidden="1">
      <c r="A159" s="260" t="s">
        <v>171</v>
      </c>
      <c r="B159" s="116" t="s">
        <v>13</v>
      </c>
      <c r="C159" s="116" t="s">
        <v>147</v>
      </c>
      <c r="D159" s="116" t="s">
        <v>170</v>
      </c>
      <c r="E159" s="116" t="s">
        <v>55</v>
      </c>
      <c r="F159" s="116" t="s">
        <v>67</v>
      </c>
      <c r="G159" s="248">
        <v>50000</v>
      </c>
      <c r="H159" s="248">
        <v>50000</v>
      </c>
    </row>
    <row r="160" spans="1:8" ht="24">
      <c r="A160" s="208" t="s">
        <v>172</v>
      </c>
      <c r="B160" s="209" t="s">
        <v>13</v>
      </c>
      <c r="C160" s="209" t="s">
        <v>173</v>
      </c>
      <c r="D160" s="209" t="s">
        <v>15</v>
      </c>
      <c r="E160" s="209" t="s">
        <v>16</v>
      </c>
      <c r="F160" s="209" t="s">
        <v>16</v>
      </c>
      <c r="G160" s="261">
        <f>G163</f>
        <v>25000</v>
      </c>
      <c r="H160" s="261">
        <f>H163</f>
        <v>25000</v>
      </c>
    </row>
    <row r="161" spans="1:8" ht="36">
      <c r="A161" s="214" t="s">
        <v>23</v>
      </c>
      <c r="B161" s="215" t="s">
        <v>13</v>
      </c>
      <c r="C161" s="215" t="s">
        <v>173</v>
      </c>
      <c r="D161" s="215" t="s">
        <v>15</v>
      </c>
      <c r="E161" s="215" t="s">
        <v>16</v>
      </c>
      <c r="F161" s="215" t="s">
        <v>16</v>
      </c>
      <c r="G161" s="262">
        <f>G162</f>
        <v>25000</v>
      </c>
      <c r="H161" s="262">
        <f>H162</f>
        <v>25000</v>
      </c>
    </row>
    <row r="162" spans="1:8" ht="36">
      <c r="A162" s="214" t="s">
        <v>174</v>
      </c>
      <c r="B162" s="215" t="s">
        <v>13</v>
      </c>
      <c r="C162" s="215" t="s">
        <v>173</v>
      </c>
      <c r="D162" s="215" t="s">
        <v>15</v>
      </c>
      <c r="E162" s="215" t="s">
        <v>16</v>
      </c>
      <c r="F162" s="215" t="s">
        <v>16</v>
      </c>
      <c r="G162" s="262">
        <f>G163</f>
        <v>25000</v>
      </c>
      <c r="H162" s="262">
        <f>H163</f>
        <v>25000</v>
      </c>
    </row>
    <row r="163" spans="1:8" ht="24">
      <c r="A163" s="205" t="s">
        <v>175</v>
      </c>
      <c r="B163" s="240" t="s">
        <v>13</v>
      </c>
      <c r="C163" s="240" t="s">
        <v>173</v>
      </c>
      <c r="D163" s="240" t="s">
        <v>85</v>
      </c>
      <c r="E163" s="240" t="s">
        <v>16</v>
      </c>
      <c r="F163" s="240" t="s">
        <v>16</v>
      </c>
      <c r="G163" s="263">
        <v>25000</v>
      </c>
      <c r="H163" s="263">
        <v>25000</v>
      </c>
    </row>
    <row r="164" spans="1:8" ht="29.25">
      <c r="A164" s="233" t="s">
        <v>99</v>
      </c>
      <c r="B164" s="215" t="s">
        <v>13</v>
      </c>
      <c r="C164" s="215" t="s">
        <v>173</v>
      </c>
      <c r="D164" s="215" t="s">
        <v>85</v>
      </c>
      <c r="E164" s="215" t="s">
        <v>47</v>
      </c>
      <c r="F164" s="215" t="s">
        <v>16</v>
      </c>
      <c r="G164" s="264">
        <f t="shared" ref="G164:H166" si="7">G165</f>
        <v>25000</v>
      </c>
      <c r="H164" s="264">
        <f t="shared" si="7"/>
        <v>25000</v>
      </c>
    </row>
    <row r="165" spans="1:8" ht="43.5">
      <c r="A165" s="233" t="s">
        <v>100</v>
      </c>
      <c r="B165" s="215" t="s">
        <v>13</v>
      </c>
      <c r="C165" s="215" t="s">
        <v>173</v>
      </c>
      <c r="D165" s="215" t="s">
        <v>85</v>
      </c>
      <c r="E165" s="215" t="s">
        <v>49</v>
      </c>
      <c r="F165" s="215" t="s">
        <v>16</v>
      </c>
      <c r="G165" s="264">
        <f t="shared" si="7"/>
        <v>25000</v>
      </c>
      <c r="H165" s="264">
        <f t="shared" si="7"/>
        <v>25000</v>
      </c>
    </row>
    <row r="166" spans="1:8" ht="24">
      <c r="A166" s="214" t="s">
        <v>54</v>
      </c>
      <c r="B166" s="215" t="s">
        <v>13</v>
      </c>
      <c r="C166" s="215" t="s">
        <v>173</v>
      </c>
      <c r="D166" s="215" t="s">
        <v>85</v>
      </c>
      <c r="E166" s="215" t="s">
        <v>55</v>
      </c>
      <c r="F166" s="215" t="s">
        <v>16</v>
      </c>
      <c r="G166" s="264">
        <f t="shared" si="7"/>
        <v>25000</v>
      </c>
      <c r="H166" s="264">
        <f t="shared" si="7"/>
        <v>25000</v>
      </c>
    </row>
    <row r="167" spans="1:8" ht="15" hidden="1">
      <c r="A167" s="115" t="s">
        <v>62</v>
      </c>
      <c r="B167" s="116" t="s">
        <v>13</v>
      </c>
      <c r="C167" s="116" t="s">
        <v>173</v>
      </c>
      <c r="D167" s="116" t="s">
        <v>85</v>
      </c>
      <c r="E167" s="116" t="s">
        <v>55</v>
      </c>
      <c r="F167" s="116" t="s">
        <v>63</v>
      </c>
      <c r="G167" s="265">
        <v>25000</v>
      </c>
      <c r="H167" s="265">
        <v>25000</v>
      </c>
    </row>
    <row r="168" spans="1:8">
      <c r="A168" s="208" t="s">
        <v>176</v>
      </c>
      <c r="B168" s="209" t="s">
        <v>13</v>
      </c>
      <c r="C168" s="209" t="s">
        <v>177</v>
      </c>
      <c r="D168" s="209"/>
      <c r="E168" s="209"/>
      <c r="F168" s="209"/>
      <c r="G168" s="210">
        <f t="shared" ref="G168:H172" si="8">G169</f>
        <v>2950000</v>
      </c>
      <c r="H168" s="210">
        <f t="shared" si="8"/>
        <v>3000000</v>
      </c>
    </row>
    <row r="169" spans="1:8" ht="24">
      <c r="A169" s="214" t="s">
        <v>178</v>
      </c>
      <c r="B169" s="215" t="s">
        <v>13</v>
      </c>
      <c r="C169" s="215" t="s">
        <v>177</v>
      </c>
      <c r="D169" s="215" t="s">
        <v>15</v>
      </c>
      <c r="E169" s="215" t="s">
        <v>16</v>
      </c>
      <c r="F169" s="215" t="s">
        <v>16</v>
      </c>
      <c r="G169" s="258">
        <f t="shared" si="8"/>
        <v>2950000</v>
      </c>
      <c r="H169" s="258">
        <f t="shared" si="8"/>
        <v>3000000</v>
      </c>
    </row>
    <row r="170" spans="1:8" ht="24">
      <c r="A170" s="214" t="s">
        <v>179</v>
      </c>
      <c r="B170" s="215" t="s">
        <v>13</v>
      </c>
      <c r="C170" s="215" t="s">
        <v>177</v>
      </c>
      <c r="D170" s="215" t="s">
        <v>15</v>
      </c>
      <c r="E170" s="215" t="s">
        <v>16</v>
      </c>
      <c r="F170" s="215" t="s">
        <v>16</v>
      </c>
      <c r="G170" s="258">
        <f t="shared" si="8"/>
        <v>2950000</v>
      </c>
      <c r="H170" s="258">
        <f t="shared" si="8"/>
        <v>3000000</v>
      </c>
    </row>
    <row r="171" spans="1:8" ht="51.75">
      <c r="A171" s="266" t="s">
        <v>180</v>
      </c>
      <c r="B171" s="267" t="s">
        <v>13</v>
      </c>
      <c r="C171" s="240" t="s">
        <v>177</v>
      </c>
      <c r="D171" s="240" t="s">
        <v>181</v>
      </c>
      <c r="E171" s="240" t="s">
        <v>16</v>
      </c>
      <c r="F171" s="240" t="s">
        <v>16</v>
      </c>
      <c r="G171" s="268">
        <f t="shared" si="8"/>
        <v>2950000</v>
      </c>
      <c r="H171" s="268">
        <f t="shared" si="8"/>
        <v>3000000</v>
      </c>
    </row>
    <row r="172" spans="1:8" ht="15" hidden="1">
      <c r="A172" s="269" t="s">
        <v>182</v>
      </c>
      <c r="B172" s="215" t="s">
        <v>13</v>
      </c>
      <c r="C172" s="215" t="s">
        <v>177</v>
      </c>
      <c r="D172" s="215" t="s">
        <v>181</v>
      </c>
      <c r="E172" s="215" t="s">
        <v>183</v>
      </c>
      <c r="F172" s="215" t="s">
        <v>16</v>
      </c>
      <c r="G172" s="258">
        <f t="shared" si="8"/>
        <v>2950000</v>
      </c>
      <c r="H172" s="258">
        <f t="shared" si="8"/>
        <v>3000000</v>
      </c>
    </row>
    <row r="173" spans="1:8" ht="24" hidden="1">
      <c r="A173" s="115" t="s">
        <v>184</v>
      </c>
      <c r="B173" s="116" t="s">
        <v>13</v>
      </c>
      <c r="C173" s="116" t="s">
        <v>177</v>
      </c>
      <c r="D173" s="116" t="s">
        <v>181</v>
      </c>
      <c r="E173" s="116" t="s">
        <v>183</v>
      </c>
      <c r="F173" s="116" t="s">
        <v>185</v>
      </c>
      <c r="G173" s="203">
        <v>2950000</v>
      </c>
      <c r="H173" s="203">
        <v>3000000</v>
      </c>
    </row>
    <row r="174" spans="1:8">
      <c r="A174" s="208" t="s">
        <v>186</v>
      </c>
      <c r="B174" s="209" t="s">
        <v>13</v>
      </c>
      <c r="C174" s="209" t="s">
        <v>187</v>
      </c>
      <c r="D174" s="209"/>
      <c r="E174" s="209"/>
      <c r="F174" s="209"/>
      <c r="G174" s="210">
        <f>G175</f>
        <v>230632</v>
      </c>
      <c r="H174" s="210">
        <f>H175</f>
        <v>235632</v>
      </c>
    </row>
    <row r="175" spans="1:8" ht="24">
      <c r="A175" s="214" t="s">
        <v>188</v>
      </c>
      <c r="B175" s="215" t="s">
        <v>13</v>
      </c>
      <c r="C175" s="215" t="s">
        <v>187</v>
      </c>
      <c r="D175" s="215" t="s">
        <v>15</v>
      </c>
      <c r="E175" s="215" t="s">
        <v>16</v>
      </c>
      <c r="F175" s="215" t="s">
        <v>16</v>
      </c>
      <c r="G175" s="258">
        <f>G176</f>
        <v>230632</v>
      </c>
      <c r="H175" s="258">
        <f>H176</f>
        <v>235632</v>
      </c>
    </row>
    <row r="176" spans="1:8" ht="24.75">
      <c r="A176" s="254" t="s">
        <v>189</v>
      </c>
      <c r="B176" s="215" t="s">
        <v>13</v>
      </c>
      <c r="C176" s="215" t="s">
        <v>187</v>
      </c>
      <c r="D176" s="215" t="s">
        <v>15</v>
      </c>
      <c r="E176" s="215" t="s">
        <v>16</v>
      </c>
      <c r="F176" s="215" t="s">
        <v>16</v>
      </c>
      <c r="G176" s="258">
        <f>G177+G180+G183</f>
        <v>230632</v>
      </c>
      <c r="H176" s="258">
        <f>H177+H180+H183</f>
        <v>235632</v>
      </c>
    </row>
    <row r="177" spans="1:8" ht="24">
      <c r="A177" s="205" t="s">
        <v>190</v>
      </c>
      <c r="B177" s="240" t="s">
        <v>13</v>
      </c>
      <c r="C177" s="240" t="s">
        <v>187</v>
      </c>
      <c r="D177" s="240" t="s">
        <v>191</v>
      </c>
      <c r="E177" s="240" t="s">
        <v>16</v>
      </c>
      <c r="F177" s="240" t="s">
        <v>16</v>
      </c>
      <c r="G177" s="268">
        <f>G178</f>
        <v>28000</v>
      </c>
      <c r="H177" s="268">
        <f>H178</f>
        <v>28000</v>
      </c>
    </row>
    <row r="178" spans="1:8" ht="15">
      <c r="A178" s="214" t="s">
        <v>192</v>
      </c>
      <c r="B178" s="215" t="s">
        <v>13</v>
      </c>
      <c r="C178" s="215" t="s">
        <v>187</v>
      </c>
      <c r="D178" s="215" t="s">
        <v>191</v>
      </c>
      <c r="E178" s="215" t="s">
        <v>193</v>
      </c>
      <c r="F178" s="215" t="s">
        <v>16</v>
      </c>
      <c r="G178" s="258">
        <f>G179</f>
        <v>28000</v>
      </c>
      <c r="H178" s="258">
        <f>H179</f>
        <v>28000</v>
      </c>
    </row>
    <row r="179" spans="1:8" ht="15" hidden="1">
      <c r="A179" s="115" t="s">
        <v>194</v>
      </c>
      <c r="B179" s="116" t="s">
        <v>13</v>
      </c>
      <c r="C179" s="116" t="s">
        <v>187</v>
      </c>
      <c r="D179" s="116" t="s">
        <v>191</v>
      </c>
      <c r="E179" s="116" t="s">
        <v>193</v>
      </c>
      <c r="F179" s="116" t="s">
        <v>195</v>
      </c>
      <c r="G179" s="203">
        <v>28000</v>
      </c>
      <c r="H179" s="203">
        <v>28000</v>
      </c>
    </row>
    <row r="180" spans="1:8">
      <c r="A180" s="205" t="s">
        <v>196</v>
      </c>
      <c r="B180" s="240" t="s">
        <v>13</v>
      </c>
      <c r="C180" s="240" t="s">
        <v>187</v>
      </c>
      <c r="D180" s="240" t="s">
        <v>197</v>
      </c>
      <c r="E180" s="240" t="s">
        <v>16</v>
      </c>
      <c r="F180" s="240" t="s">
        <v>16</v>
      </c>
      <c r="G180" s="268">
        <f>G181</f>
        <v>97632</v>
      </c>
      <c r="H180" s="268">
        <f>H181</f>
        <v>97632</v>
      </c>
    </row>
    <row r="181" spans="1:8" ht="24">
      <c r="A181" s="214" t="s">
        <v>198</v>
      </c>
      <c r="B181" s="215" t="s">
        <v>13</v>
      </c>
      <c r="C181" s="215" t="s">
        <v>187</v>
      </c>
      <c r="D181" s="215" t="s">
        <v>197</v>
      </c>
      <c r="E181" s="215" t="s">
        <v>199</v>
      </c>
      <c r="F181" s="215" t="s">
        <v>16</v>
      </c>
      <c r="G181" s="258">
        <f>G182</f>
        <v>97632</v>
      </c>
      <c r="H181" s="258">
        <f>H182</f>
        <v>97632</v>
      </c>
    </row>
    <row r="182" spans="1:8" ht="24" hidden="1">
      <c r="A182" s="115" t="s">
        <v>200</v>
      </c>
      <c r="B182" s="116" t="s">
        <v>13</v>
      </c>
      <c r="C182" s="116" t="s">
        <v>187</v>
      </c>
      <c r="D182" s="116" t="s">
        <v>197</v>
      </c>
      <c r="E182" s="116" t="s">
        <v>199</v>
      </c>
      <c r="F182" s="116" t="s">
        <v>201</v>
      </c>
      <c r="G182" s="203">
        <v>97632</v>
      </c>
      <c r="H182" s="203">
        <v>97632</v>
      </c>
    </row>
    <row r="183" spans="1:8" ht="24">
      <c r="A183" s="205" t="s">
        <v>202</v>
      </c>
      <c r="B183" s="240" t="s">
        <v>13</v>
      </c>
      <c r="C183" s="240" t="s">
        <v>187</v>
      </c>
      <c r="D183" s="240" t="s">
        <v>203</v>
      </c>
      <c r="E183" s="240" t="s">
        <v>16</v>
      </c>
      <c r="F183" s="240" t="s">
        <v>16</v>
      </c>
      <c r="G183" s="268">
        <f>G184</f>
        <v>105000</v>
      </c>
      <c r="H183" s="268">
        <f>H184</f>
        <v>110000</v>
      </c>
    </row>
    <row r="184" spans="1:8" ht="15">
      <c r="A184" s="214" t="s">
        <v>182</v>
      </c>
      <c r="B184" s="215" t="s">
        <v>13</v>
      </c>
      <c r="C184" s="215" t="s">
        <v>187</v>
      </c>
      <c r="D184" s="215" t="s">
        <v>203</v>
      </c>
      <c r="E184" s="215" t="s">
        <v>183</v>
      </c>
      <c r="F184" s="215" t="s">
        <v>16</v>
      </c>
      <c r="G184" s="258">
        <f>G185</f>
        <v>105000</v>
      </c>
      <c r="H184" s="258">
        <f>H185</f>
        <v>110000</v>
      </c>
    </row>
    <row r="185" spans="1:8" ht="24" hidden="1">
      <c r="A185" s="115" t="s">
        <v>184</v>
      </c>
      <c r="B185" s="116" t="s">
        <v>13</v>
      </c>
      <c r="C185" s="116" t="s">
        <v>187</v>
      </c>
      <c r="D185" s="116" t="s">
        <v>203</v>
      </c>
      <c r="E185" s="116" t="s">
        <v>183</v>
      </c>
      <c r="F185" s="116" t="s">
        <v>185</v>
      </c>
      <c r="G185" s="203">
        <v>105000</v>
      </c>
      <c r="H185" s="203">
        <v>110000</v>
      </c>
    </row>
    <row r="186" spans="1:8">
      <c r="A186" s="208" t="s">
        <v>204</v>
      </c>
      <c r="B186" s="209" t="s">
        <v>13</v>
      </c>
      <c r="C186" s="209" t="s">
        <v>205</v>
      </c>
      <c r="D186" s="209"/>
      <c r="E186" s="209"/>
      <c r="F186" s="209"/>
      <c r="G186" s="210">
        <f>G187</f>
        <v>5000</v>
      </c>
      <c r="H186" s="210">
        <f>H187</f>
        <v>5000</v>
      </c>
    </row>
    <row r="187" spans="1:8" ht="24">
      <c r="A187" s="214" t="s">
        <v>206</v>
      </c>
      <c r="B187" s="215" t="s">
        <v>13</v>
      </c>
      <c r="C187" s="215" t="s">
        <v>205</v>
      </c>
      <c r="D187" s="215" t="s">
        <v>15</v>
      </c>
      <c r="E187" s="215" t="s">
        <v>16</v>
      </c>
      <c r="F187" s="215" t="s">
        <v>16</v>
      </c>
      <c r="G187" s="258">
        <v>5000</v>
      </c>
      <c r="H187" s="258">
        <v>5000</v>
      </c>
    </row>
    <row r="188" spans="1:8" ht="60">
      <c r="A188" s="214" t="s">
        <v>207</v>
      </c>
      <c r="B188" s="215" t="s">
        <v>13</v>
      </c>
      <c r="C188" s="215" t="s">
        <v>205</v>
      </c>
      <c r="D188" s="215" t="s">
        <v>15</v>
      </c>
      <c r="E188" s="215" t="s">
        <v>16</v>
      </c>
      <c r="F188" s="215" t="s">
        <v>16</v>
      </c>
      <c r="G188" s="258">
        <v>5000</v>
      </c>
      <c r="H188" s="258">
        <v>5000</v>
      </c>
    </row>
    <row r="189" spans="1:8" ht="24">
      <c r="A189" s="205" t="s">
        <v>208</v>
      </c>
      <c r="B189" s="240" t="s">
        <v>13</v>
      </c>
      <c r="C189" s="240" t="s">
        <v>205</v>
      </c>
      <c r="D189" s="240" t="s">
        <v>209</v>
      </c>
      <c r="E189" s="240" t="s">
        <v>16</v>
      </c>
      <c r="F189" s="240" t="s">
        <v>16</v>
      </c>
      <c r="G189" s="268">
        <v>5000</v>
      </c>
      <c r="H189" s="268">
        <v>5000</v>
      </c>
    </row>
    <row r="190" spans="1:8" ht="15">
      <c r="A190" s="214" t="s">
        <v>182</v>
      </c>
      <c r="B190" s="215" t="s">
        <v>13</v>
      </c>
      <c r="C190" s="215" t="s">
        <v>205</v>
      </c>
      <c r="D190" s="215" t="s">
        <v>209</v>
      </c>
      <c r="E190" s="215" t="s">
        <v>183</v>
      </c>
      <c r="F190" s="215" t="s">
        <v>16</v>
      </c>
      <c r="G190" s="258">
        <v>5000</v>
      </c>
      <c r="H190" s="258">
        <v>5000</v>
      </c>
    </row>
    <row r="191" spans="1:8" ht="24" hidden="1">
      <c r="A191" s="115" t="s">
        <v>184</v>
      </c>
      <c r="B191" s="116" t="s">
        <v>13</v>
      </c>
      <c r="C191" s="116" t="s">
        <v>205</v>
      </c>
      <c r="D191" s="116" t="s">
        <v>209</v>
      </c>
      <c r="E191" s="116" t="s">
        <v>183</v>
      </c>
      <c r="F191" s="116" t="s">
        <v>185</v>
      </c>
      <c r="G191" s="203">
        <v>5000</v>
      </c>
      <c r="H191" s="203">
        <v>5000</v>
      </c>
    </row>
    <row r="192" spans="1:8" ht="36">
      <c r="A192" s="208" t="s">
        <v>210</v>
      </c>
      <c r="B192" s="209" t="s">
        <v>13</v>
      </c>
      <c r="C192" s="209" t="s">
        <v>211</v>
      </c>
      <c r="D192" s="209"/>
      <c r="E192" s="209"/>
      <c r="F192" s="209"/>
      <c r="G192" s="210">
        <f t="shared" ref="G192:H196" si="9">G193</f>
        <v>2300000</v>
      </c>
      <c r="H192" s="210">
        <f t="shared" si="9"/>
        <v>2300000</v>
      </c>
    </row>
    <row r="193" spans="1:8" ht="36">
      <c r="A193" s="214" t="s">
        <v>23</v>
      </c>
      <c r="B193" s="215" t="s">
        <v>13</v>
      </c>
      <c r="C193" s="215" t="s">
        <v>211</v>
      </c>
      <c r="D193" s="215" t="s">
        <v>15</v>
      </c>
      <c r="E193" s="215" t="s">
        <v>16</v>
      </c>
      <c r="F193" s="215" t="s">
        <v>16</v>
      </c>
      <c r="G193" s="258">
        <f t="shared" si="9"/>
        <v>2300000</v>
      </c>
      <c r="H193" s="258">
        <f t="shared" si="9"/>
        <v>2300000</v>
      </c>
    </row>
    <row r="194" spans="1:8" ht="36">
      <c r="A194" s="214" t="s">
        <v>212</v>
      </c>
      <c r="B194" s="215" t="s">
        <v>13</v>
      </c>
      <c r="C194" s="215" t="s">
        <v>211</v>
      </c>
      <c r="D194" s="215" t="s">
        <v>15</v>
      </c>
      <c r="E194" s="215" t="s">
        <v>16</v>
      </c>
      <c r="F194" s="215" t="s">
        <v>16</v>
      </c>
      <c r="G194" s="258">
        <f t="shared" si="9"/>
        <v>2300000</v>
      </c>
      <c r="H194" s="258">
        <f t="shared" si="9"/>
        <v>2300000</v>
      </c>
    </row>
    <row r="195" spans="1:8" ht="36">
      <c r="A195" s="205" t="s">
        <v>213</v>
      </c>
      <c r="B195" s="240" t="s">
        <v>13</v>
      </c>
      <c r="C195" s="240" t="s">
        <v>211</v>
      </c>
      <c r="D195" s="240" t="s">
        <v>214</v>
      </c>
      <c r="E195" s="240" t="s">
        <v>16</v>
      </c>
      <c r="F195" s="240" t="s">
        <v>16</v>
      </c>
      <c r="G195" s="268">
        <f t="shared" si="9"/>
        <v>2300000</v>
      </c>
      <c r="H195" s="268">
        <f t="shared" si="9"/>
        <v>2300000</v>
      </c>
    </row>
    <row r="196" spans="1:8" ht="15">
      <c r="A196" s="214" t="s">
        <v>182</v>
      </c>
      <c r="B196" s="215" t="s">
        <v>13</v>
      </c>
      <c r="C196" s="215" t="s">
        <v>211</v>
      </c>
      <c r="D196" s="215" t="s">
        <v>214</v>
      </c>
      <c r="E196" s="215" t="s">
        <v>183</v>
      </c>
      <c r="F196" s="215" t="s">
        <v>16</v>
      </c>
      <c r="G196" s="258">
        <f t="shared" si="9"/>
        <v>2300000</v>
      </c>
      <c r="H196" s="258">
        <f t="shared" si="9"/>
        <v>2300000</v>
      </c>
    </row>
    <row r="197" spans="1:8" ht="24" hidden="1">
      <c r="A197" s="115" t="s">
        <v>184</v>
      </c>
      <c r="B197" s="116" t="s">
        <v>13</v>
      </c>
      <c r="C197" s="116" t="s">
        <v>211</v>
      </c>
      <c r="D197" s="116" t="s">
        <v>214</v>
      </c>
      <c r="E197" s="116" t="s">
        <v>183</v>
      </c>
      <c r="F197" s="116" t="s">
        <v>185</v>
      </c>
      <c r="G197" s="203">
        <v>2300000</v>
      </c>
      <c r="H197" s="203">
        <v>2300000</v>
      </c>
    </row>
    <row r="198" spans="1:8">
      <c r="A198" s="271"/>
      <c r="B198" s="271"/>
      <c r="C198" s="271"/>
      <c r="D198" s="271"/>
      <c r="E198" s="271"/>
      <c r="F198" s="271"/>
      <c r="G198" s="272"/>
      <c r="H198" s="272"/>
    </row>
  </sheetData>
  <mergeCells count="13">
    <mergeCell ref="F6:F7"/>
    <mergeCell ref="G6:G7"/>
    <mergeCell ref="H6:H7"/>
    <mergeCell ref="A6:A7"/>
    <mergeCell ref="B6:B7"/>
    <mergeCell ref="C6:C7"/>
    <mergeCell ref="D6:D7"/>
    <mergeCell ref="E6:E7"/>
    <mergeCell ref="D1:H1"/>
    <mergeCell ref="D2:H2"/>
    <mergeCell ref="D3:H3"/>
    <mergeCell ref="D4:H4"/>
    <mergeCell ref="A5:H5"/>
  </mergeCells>
  <pageMargins left="0.85" right="0.25" top="0.19" bottom="0.59055118110236204" header="0.16" footer="0.118110236220472"/>
  <pageSetup paperSize="9" scale="90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42"/>
  <sheetViews>
    <sheetView topLeftCell="A69" zoomScale="75" zoomScaleNormal="75" workbookViewId="0">
      <selection activeCell="A14" sqref="A14"/>
    </sheetView>
  </sheetViews>
  <sheetFormatPr defaultColWidth="8.85546875" defaultRowHeight="15.75" outlineLevelRow="1"/>
  <cols>
    <col min="1" max="1" width="87.5703125" style="4" customWidth="1"/>
    <col min="2" max="2" width="7.28515625" style="4" customWidth="1"/>
    <col min="3" max="3" width="8.42578125" style="4" customWidth="1"/>
    <col min="4" max="4" width="16.42578125" style="4" customWidth="1"/>
    <col min="5" max="5" width="9.28515625" style="4" customWidth="1"/>
    <col min="6" max="6" width="8.28515625" style="4" customWidth="1"/>
    <col min="7" max="7" width="25.28515625" style="5" customWidth="1"/>
    <col min="8" max="8" width="18.140625" customWidth="1"/>
    <col min="10" max="10" width="11.28515625" customWidth="1"/>
    <col min="13" max="15" width="13.5703125" customWidth="1"/>
    <col min="17" max="17" width="12.42578125" customWidth="1"/>
  </cols>
  <sheetData>
    <row r="1" spans="1:17" s="1" customFormat="1" ht="15.6" customHeight="1">
      <c r="A1" s="6"/>
      <c r="B1" s="6"/>
      <c r="C1" s="6"/>
      <c r="D1" s="385" t="s">
        <v>228</v>
      </c>
      <c r="E1" s="385"/>
      <c r="F1" s="385"/>
      <c r="G1" s="385"/>
    </row>
    <row r="2" spans="1:17" s="1" customFormat="1" ht="15.6" customHeight="1">
      <c r="A2" s="6"/>
      <c r="B2" s="6"/>
      <c r="C2" s="6"/>
      <c r="D2" s="386" t="s">
        <v>1</v>
      </c>
      <c r="E2" s="386"/>
      <c r="F2" s="386"/>
      <c r="G2" s="386"/>
    </row>
    <row r="3" spans="1:17" s="1" customFormat="1" ht="14.45" customHeight="1">
      <c r="A3" s="6"/>
      <c r="B3" s="6"/>
      <c r="C3" s="6"/>
      <c r="D3" s="385" t="s">
        <v>2</v>
      </c>
      <c r="E3" s="385"/>
      <c r="F3" s="385"/>
      <c r="G3" s="385"/>
    </row>
    <row r="4" spans="1:17" s="1" customFormat="1" ht="23.45" customHeight="1">
      <c r="A4" s="6"/>
      <c r="B4" s="6"/>
      <c r="C4" s="6"/>
      <c r="D4" s="385" t="s">
        <v>316</v>
      </c>
      <c r="E4" s="385"/>
      <c r="F4" s="385"/>
      <c r="G4" s="385"/>
    </row>
    <row r="5" spans="1:17" ht="51" customHeight="1">
      <c r="A5" s="387" t="s">
        <v>229</v>
      </c>
      <c r="B5" s="387"/>
      <c r="C5" s="387"/>
      <c r="D5" s="387"/>
      <c r="E5" s="387"/>
      <c r="F5" s="387"/>
      <c r="G5" s="387"/>
    </row>
    <row r="6" spans="1:17" ht="14.45" customHeight="1">
      <c r="A6" s="388" t="s">
        <v>5</v>
      </c>
      <c r="B6" s="388" t="s">
        <v>6</v>
      </c>
      <c r="C6" s="388" t="s">
        <v>7</v>
      </c>
      <c r="D6" s="388" t="s">
        <v>230</v>
      </c>
      <c r="E6" s="388" t="s">
        <v>9</v>
      </c>
      <c r="F6" s="388" t="s">
        <v>10</v>
      </c>
      <c r="G6" s="388" t="s">
        <v>11</v>
      </c>
    </row>
    <row r="7" spans="1:17" ht="39" customHeight="1">
      <c r="A7" s="389"/>
      <c r="B7" s="389"/>
      <c r="C7" s="389"/>
      <c r="D7" s="389"/>
      <c r="E7" s="389"/>
      <c r="F7" s="389"/>
      <c r="G7" s="388"/>
      <c r="H7" s="4"/>
      <c r="I7" s="4"/>
      <c r="J7" s="4"/>
      <c r="K7" s="4"/>
      <c r="L7" s="4"/>
      <c r="M7" s="4"/>
      <c r="N7" s="4"/>
    </row>
    <row r="8" spans="1:17" ht="57" customHeight="1">
      <c r="A8" s="7" t="s">
        <v>12</v>
      </c>
      <c r="B8" s="8" t="s">
        <v>13</v>
      </c>
      <c r="C8" s="8" t="s">
        <v>14</v>
      </c>
      <c r="D8" s="8" t="s">
        <v>15</v>
      </c>
      <c r="E8" s="8" t="s">
        <v>16</v>
      </c>
      <c r="F8" s="8" t="s">
        <v>16</v>
      </c>
      <c r="G8" s="119">
        <f>G9+G76+G91+G107+G121+G130+G208+G212+G218+G225+G231+G237</f>
        <v>19611168.050000001</v>
      </c>
      <c r="H8" s="4"/>
      <c r="I8" s="4"/>
      <c r="J8" s="110"/>
      <c r="K8" s="4"/>
      <c r="L8" s="4"/>
      <c r="M8" s="110"/>
      <c r="N8" s="4"/>
    </row>
    <row r="9" spans="1:17">
      <c r="A9" s="277" t="s">
        <v>17</v>
      </c>
      <c r="B9" s="11" t="s">
        <v>13</v>
      </c>
      <c r="C9" s="11" t="s">
        <v>18</v>
      </c>
      <c r="D9" s="11"/>
      <c r="E9" s="11"/>
      <c r="F9" s="11"/>
      <c r="G9" s="278">
        <f>G10+G16+G59+G65</f>
        <v>5612958.0600000005</v>
      </c>
      <c r="H9" s="4"/>
      <c r="I9" s="4"/>
      <c r="J9" s="4"/>
      <c r="K9" s="4"/>
      <c r="L9" s="4"/>
      <c r="M9" s="4"/>
      <c r="N9" s="4"/>
    </row>
    <row r="10" spans="1:17" ht="47.25">
      <c r="A10" s="279" t="s">
        <v>19</v>
      </c>
      <c r="B10" s="14" t="s">
        <v>13</v>
      </c>
      <c r="C10" s="14" t="s">
        <v>20</v>
      </c>
      <c r="D10" s="14" t="s">
        <v>15</v>
      </c>
      <c r="E10" s="14" t="s">
        <v>16</v>
      </c>
      <c r="F10" s="14" t="s">
        <v>16</v>
      </c>
      <c r="G10" s="359">
        <f>G11</f>
        <v>276000</v>
      </c>
      <c r="H10" s="4"/>
      <c r="I10" s="4"/>
      <c r="J10" s="4"/>
      <c r="K10" s="4"/>
      <c r="L10" s="4"/>
      <c r="M10" s="4"/>
      <c r="N10" s="4"/>
    </row>
    <row r="11" spans="1:17" ht="30">
      <c r="A11" s="280" t="s">
        <v>231</v>
      </c>
      <c r="B11" s="17" t="s">
        <v>13</v>
      </c>
      <c r="C11" s="17" t="s">
        <v>20</v>
      </c>
      <c r="D11" s="17" t="s">
        <v>22</v>
      </c>
      <c r="E11" s="17" t="s">
        <v>16</v>
      </c>
      <c r="F11" s="17" t="s">
        <v>16</v>
      </c>
      <c r="G11" s="281">
        <v>276000</v>
      </c>
      <c r="H11" s="4"/>
      <c r="I11" s="4"/>
      <c r="J11" s="4"/>
      <c r="K11" s="4"/>
      <c r="L11" s="4"/>
      <c r="M11" s="4"/>
      <c r="N11" s="4"/>
    </row>
    <row r="12" spans="1:17" ht="30" customHeight="1">
      <c r="A12" s="280" t="s">
        <v>232</v>
      </c>
      <c r="B12" s="17" t="s">
        <v>13</v>
      </c>
      <c r="C12" s="17" t="s">
        <v>20</v>
      </c>
      <c r="D12" s="17" t="s">
        <v>22</v>
      </c>
      <c r="E12" s="17" t="s">
        <v>16</v>
      </c>
      <c r="F12" s="17" t="s">
        <v>16</v>
      </c>
      <c r="G12" s="281">
        <v>276000</v>
      </c>
      <c r="H12" s="4"/>
      <c r="I12" s="4"/>
      <c r="J12" s="4"/>
      <c r="K12" s="4"/>
      <c r="L12" s="4"/>
      <c r="M12" s="4"/>
      <c r="N12" s="4"/>
    </row>
    <row r="13" spans="1:17">
      <c r="A13" s="280" t="s">
        <v>233</v>
      </c>
      <c r="B13" s="17" t="s">
        <v>13</v>
      </c>
      <c r="C13" s="17" t="s">
        <v>20</v>
      </c>
      <c r="D13" s="17" t="s">
        <v>22</v>
      </c>
      <c r="E13" s="17" t="s">
        <v>16</v>
      </c>
      <c r="F13" s="17" t="s">
        <v>16</v>
      </c>
      <c r="G13" s="281">
        <v>276000</v>
      </c>
      <c r="H13" s="4"/>
      <c r="I13" s="4"/>
      <c r="J13" s="4"/>
      <c r="K13" s="4"/>
      <c r="L13" s="4"/>
      <c r="M13" s="4"/>
      <c r="N13" s="4"/>
      <c r="Q13" s="42"/>
    </row>
    <row r="14" spans="1:17" ht="45">
      <c r="A14" s="280" t="s">
        <v>34</v>
      </c>
      <c r="B14" s="17" t="s">
        <v>13</v>
      </c>
      <c r="C14" s="17" t="s">
        <v>20</v>
      </c>
      <c r="D14" s="17" t="s">
        <v>22</v>
      </c>
      <c r="E14" s="17" t="s">
        <v>35</v>
      </c>
      <c r="F14" s="17" t="s">
        <v>16</v>
      </c>
      <c r="G14" s="281">
        <v>276000</v>
      </c>
      <c r="H14" s="4"/>
      <c r="I14" s="4"/>
      <c r="J14" s="4"/>
      <c r="K14" s="4"/>
      <c r="L14" s="4"/>
      <c r="M14" s="4"/>
      <c r="N14" s="4"/>
    </row>
    <row r="15" spans="1:17" ht="19.899999999999999" customHeight="1">
      <c r="A15" s="280" t="s">
        <v>36</v>
      </c>
      <c r="B15" s="22" t="s">
        <v>13</v>
      </c>
      <c r="C15" s="22" t="s">
        <v>20</v>
      </c>
      <c r="D15" s="22" t="s">
        <v>22</v>
      </c>
      <c r="E15" s="22" t="s">
        <v>234</v>
      </c>
      <c r="F15" s="22" t="s">
        <v>28</v>
      </c>
      <c r="G15" s="281">
        <v>276000</v>
      </c>
      <c r="H15" s="4"/>
      <c r="I15" s="4"/>
      <c r="J15" s="4"/>
      <c r="K15" s="4"/>
      <c r="L15" s="4"/>
      <c r="M15" s="4"/>
      <c r="N15" s="4"/>
    </row>
    <row r="16" spans="1:17" ht="47.25">
      <c r="A16" s="283" t="s">
        <v>29</v>
      </c>
      <c r="B16" s="25" t="s">
        <v>13</v>
      </c>
      <c r="C16" s="25" t="s">
        <v>30</v>
      </c>
      <c r="D16" s="25" t="s">
        <v>15</v>
      </c>
      <c r="E16" s="25" t="s">
        <v>16</v>
      </c>
      <c r="F16" s="25" t="s">
        <v>16</v>
      </c>
      <c r="G16" s="360">
        <f>G25+G41+G47+G53</f>
        <v>4595454</v>
      </c>
      <c r="H16" s="4"/>
      <c r="I16" s="4"/>
      <c r="J16" s="4"/>
      <c r="K16" s="4"/>
      <c r="L16" s="4"/>
      <c r="M16" s="110"/>
      <c r="N16" s="4"/>
    </row>
    <row r="17" spans="1:14" ht="31.5">
      <c r="A17" s="114" t="s">
        <v>23</v>
      </c>
      <c r="B17" s="17" t="s">
        <v>13</v>
      </c>
      <c r="C17" s="17" t="s">
        <v>30</v>
      </c>
      <c r="D17" s="17" t="s">
        <v>15</v>
      </c>
      <c r="E17" s="17" t="s">
        <v>16</v>
      </c>
      <c r="F17" s="17" t="s">
        <v>16</v>
      </c>
      <c r="G17" s="284">
        <f>G18</f>
        <v>4595454</v>
      </c>
      <c r="H17" s="4"/>
      <c r="I17" s="4"/>
      <c r="J17" s="4"/>
      <c r="K17" s="4"/>
      <c r="L17" s="4"/>
      <c r="M17" s="4"/>
      <c r="N17" s="4"/>
    </row>
    <row r="18" spans="1:14" ht="31.5">
      <c r="A18" s="114" t="s">
        <v>31</v>
      </c>
      <c r="B18" s="17" t="s">
        <v>13</v>
      </c>
      <c r="C18" s="17" t="s">
        <v>30</v>
      </c>
      <c r="D18" s="17" t="s">
        <v>15</v>
      </c>
      <c r="E18" s="17" t="s">
        <v>16</v>
      </c>
      <c r="F18" s="17" t="s">
        <v>16</v>
      </c>
      <c r="G18" s="284">
        <f>G25+G41+G47+G53</f>
        <v>4595454</v>
      </c>
      <c r="H18" s="4"/>
      <c r="I18" s="4"/>
      <c r="J18" s="4"/>
      <c r="K18" s="4"/>
      <c r="L18" s="4"/>
      <c r="M18" s="110"/>
      <c r="N18" s="4"/>
    </row>
    <row r="19" spans="1:14">
      <c r="A19" s="285" t="s">
        <v>32</v>
      </c>
      <c r="B19" s="17" t="s">
        <v>13</v>
      </c>
      <c r="C19" s="17" t="s">
        <v>30</v>
      </c>
      <c r="D19" s="17" t="s">
        <v>33</v>
      </c>
      <c r="E19" s="17" t="s">
        <v>16</v>
      </c>
      <c r="F19" s="17" t="s">
        <v>16</v>
      </c>
      <c r="G19" s="119">
        <f>G24+G26+G35+G47+G53</f>
        <v>3890472</v>
      </c>
      <c r="H19" s="4"/>
      <c r="I19" s="4"/>
      <c r="J19" s="4"/>
      <c r="K19" s="4"/>
      <c r="L19" s="4"/>
      <c r="M19" s="4"/>
      <c r="N19" s="4"/>
    </row>
    <row r="20" spans="1:14" ht="108.6" hidden="1" customHeight="1">
      <c r="A20" s="285" t="s">
        <v>46</v>
      </c>
      <c r="B20" s="29" t="s">
        <v>13</v>
      </c>
      <c r="C20" s="29" t="s">
        <v>30</v>
      </c>
      <c r="D20" s="29" t="s">
        <v>33</v>
      </c>
      <c r="E20" s="29" t="s">
        <v>47</v>
      </c>
      <c r="F20" s="29" t="s">
        <v>16</v>
      </c>
      <c r="G20" s="286">
        <v>0</v>
      </c>
      <c r="H20" s="4"/>
      <c r="I20" s="4"/>
      <c r="J20" s="4"/>
      <c r="K20" s="4"/>
      <c r="L20" s="4"/>
      <c r="M20" s="4"/>
      <c r="N20" s="4"/>
    </row>
    <row r="21" spans="1:14" ht="57" hidden="1" customHeight="1">
      <c r="A21" s="114" t="s">
        <v>48</v>
      </c>
      <c r="B21" s="17" t="s">
        <v>13</v>
      </c>
      <c r="C21" s="17" t="s">
        <v>30</v>
      </c>
      <c r="D21" s="17" t="s">
        <v>33</v>
      </c>
      <c r="E21" s="17" t="s">
        <v>49</v>
      </c>
      <c r="F21" s="17" t="s">
        <v>16</v>
      </c>
      <c r="G21" s="281">
        <v>0</v>
      </c>
      <c r="H21" s="4"/>
      <c r="I21" s="4"/>
      <c r="J21" s="4"/>
      <c r="K21" s="4"/>
      <c r="L21" s="4"/>
      <c r="M21" s="4"/>
      <c r="N21" s="4"/>
    </row>
    <row r="22" spans="1:14" ht="31.5" hidden="1">
      <c r="A22" s="114" t="s">
        <v>50</v>
      </c>
      <c r="B22" s="17" t="s">
        <v>235</v>
      </c>
      <c r="C22" s="17" t="s">
        <v>236</v>
      </c>
      <c r="D22" s="17" t="s">
        <v>33</v>
      </c>
      <c r="E22" s="17" t="s">
        <v>51</v>
      </c>
      <c r="F22" s="17" t="s">
        <v>16</v>
      </c>
      <c r="G22" s="287">
        <v>0</v>
      </c>
      <c r="H22" s="4"/>
      <c r="I22" s="4"/>
      <c r="J22" s="4"/>
      <c r="K22" s="4"/>
      <c r="L22" s="4"/>
      <c r="M22" s="4"/>
      <c r="N22" s="4"/>
    </row>
    <row r="23" spans="1:14">
      <c r="A23" s="114" t="s">
        <v>237</v>
      </c>
      <c r="B23" s="17" t="s">
        <v>13</v>
      </c>
      <c r="C23" s="17" t="s">
        <v>30</v>
      </c>
      <c r="D23" s="17" t="s">
        <v>33</v>
      </c>
      <c r="E23" s="17" t="s">
        <v>35</v>
      </c>
      <c r="F23" s="17" t="s">
        <v>16</v>
      </c>
      <c r="G23" s="287">
        <f>G24</f>
        <v>80000</v>
      </c>
      <c r="H23" s="4"/>
      <c r="I23" s="4"/>
      <c r="J23" s="4"/>
      <c r="K23" s="4"/>
      <c r="L23" s="4"/>
      <c r="M23" s="4"/>
      <c r="N23" s="4"/>
    </row>
    <row r="24" spans="1:14">
      <c r="A24" s="288" t="s">
        <v>56</v>
      </c>
      <c r="B24" s="335" t="s">
        <v>13</v>
      </c>
      <c r="C24" s="335" t="s">
        <v>30</v>
      </c>
      <c r="D24" s="335" t="s">
        <v>33</v>
      </c>
      <c r="E24" s="335" t="s">
        <v>301</v>
      </c>
      <c r="F24" s="335" t="s">
        <v>57</v>
      </c>
      <c r="G24" s="341">
        <v>80000</v>
      </c>
      <c r="H24" s="4"/>
      <c r="I24" s="4"/>
      <c r="J24" s="4"/>
      <c r="K24" s="4"/>
      <c r="L24" s="4"/>
      <c r="M24" s="4"/>
      <c r="N24" s="4"/>
    </row>
    <row r="25" spans="1:14" ht="47.25">
      <c r="A25" s="285" t="s">
        <v>46</v>
      </c>
      <c r="B25" s="29" t="s">
        <v>13</v>
      </c>
      <c r="C25" s="29" t="s">
        <v>30</v>
      </c>
      <c r="D25" s="29" t="s">
        <v>33</v>
      </c>
      <c r="E25" s="29" t="s">
        <v>47</v>
      </c>
      <c r="F25" s="29" t="s">
        <v>16</v>
      </c>
      <c r="G25" s="286">
        <f>G26</f>
        <v>1791017</v>
      </c>
      <c r="H25" s="4"/>
      <c r="I25" s="4"/>
      <c r="J25" s="4"/>
      <c r="K25" s="4"/>
      <c r="L25" s="4"/>
      <c r="M25" s="4"/>
      <c r="N25" s="4"/>
    </row>
    <row r="26" spans="1:14" ht="47.25">
      <c r="A26" s="114" t="s">
        <v>48</v>
      </c>
      <c r="B26" s="335" t="s">
        <v>13</v>
      </c>
      <c r="C26" s="335" t="s">
        <v>30</v>
      </c>
      <c r="D26" s="335" t="s">
        <v>33</v>
      </c>
      <c r="E26" s="335" t="s">
        <v>49</v>
      </c>
      <c r="F26" s="335" t="s">
        <v>16</v>
      </c>
      <c r="G26" s="341">
        <f>G27</f>
        <v>1791017</v>
      </c>
      <c r="H26" s="4"/>
      <c r="I26" s="4"/>
      <c r="J26" s="4"/>
      <c r="K26" s="4"/>
      <c r="L26" s="4"/>
      <c r="M26" s="4"/>
      <c r="N26" s="4"/>
    </row>
    <row r="27" spans="1:14" ht="31.5">
      <c r="A27" s="114" t="s">
        <v>54</v>
      </c>
      <c r="B27" s="17" t="s">
        <v>13</v>
      </c>
      <c r="C27" s="17" t="s">
        <v>30</v>
      </c>
      <c r="D27" s="17" t="s">
        <v>33</v>
      </c>
      <c r="E27" s="17" t="s">
        <v>55</v>
      </c>
      <c r="F27" s="17" t="s">
        <v>16</v>
      </c>
      <c r="G27" s="287">
        <f>G24+G28+G29+G30+G31+G32+G33+G34</f>
        <v>1791017</v>
      </c>
      <c r="H27" s="4"/>
      <c r="I27" s="4"/>
      <c r="J27" s="4"/>
      <c r="K27" s="4"/>
      <c r="L27" s="4"/>
      <c r="M27" s="4"/>
      <c r="N27" s="4"/>
    </row>
    <row r="28" spans="1:14">
      <c r="A28" s="288" t="s">
        <v>52</v>
      </c>
      <c r="B28" s="22" t="s">
        <v>13</v>
      </c>
      <c r="C28" s="22" t="s">
        <v>30</v>
      </c>
      <c r="D28" s="22" t="s">
        <v>33</v>
      </c>
      <c r="E28" s="22" t="s">
        <v>55</v>
      </c>
      <c r="F28" s="22" t="s">
        <v>53</v>
      </c>
      <c r="G28" s="282">
        <v>48480</v>
      </c>
      <c r="H28" s="4"/>
      <c r="I28" s="4"/>
      <c r="J28" s="4"/>
      <c r="K28" s="4"/>
      <c r="L28" s="4"/>
      <c r="M28" s="4"/>
      <c r="N28" s="4"/>
    </row>
    <row r="29" spans="1:14" hidden="1">
      <c r="A29" s="288" t="s">
        <v>56</v>
      </c>
      <c r="B29" s="22" t="s">
        <v>13</v>
      </c>
      <c r="C29" s="22" t="s">
        <v>30</v>
      </c>
      <c r="D29" s="22" t="s">
        <v>33</v>
      </c>
      <c r="E29" s="22" t="s">
        <v>238</v>
      </c>
      <c r="F29" s="22" t="s">
        <v>57</v>
      </c>
      <c r="G29" s="282">
        <v>0</v>
      </c>
      <c r="H29" s="4"/>
      <c r="I29" s="4"/>
      <c r="J29" s="4"/>
      <c r="K29" s="4"/>
      <c r="L29" s="4"/>
      <c r="M29" s="4"/>
      <c r="N29" s="4"/>
    </row>
    <row r="30" spans="1:14">
      <c r="A30" s="288" t="s">
        <v>58</v>
      </c>
      <c r="B30" s="22" t="s">
        <v>13</v>
      </c>
      <c r="C30" s="22" t="s">
        <v>30</v>
      </c>
      <c r="D30" s="22" t="s">
        <v>33</v>
      </c>
      <c r="E30" s="334" t="s">
        <v>55</v>
      </c>
      <c r="F30" s="22" t="s">
        <v>59</v>
      </c>
      <c r="G30" s="282">
        <v>400000</v>
      </c>
      <c r="H30" s="4"/>
      <c r="I30" s="4"/>
      <c r="J30" s="4"/>
      <c r="K30" s="4"/>
      <c r="L30" s="4"/>
      <c r="M30" s="4"/>
      <c r="N30" s="4"/>
    </row>
    <row r="31" spans="1:14">
      <c r="A31" s="288" t="s">
        <v>60</v>
      </c>
      <c r="B31" s="22" t="s">
        <v>13</v>
      </c>
      <c r="C31" s="22" t="s">
        <v>30</v>
      </c>
      <c r="D31" s="22" t="s">
        <v>33</v>
      </c>
      <c r="E31" s="22" t="s">
        <v>55</v>
      </c>
      <c r="F31" s="22" t="s">
        <v>61</v>
      </c>
      <c r="G31" s="282">
        <v>465000</v>
      </c>
      <c r="H31" s="4"/>
      <c r="I31" s="4"/>
      <c r="J31" s="4"/>
      <c r="K31" s="4"/>
      <c r="L31" s="4"/>
      <c r="M31" s="4"/>
      <c r="N31" s="4"/>
    </row>
    <row r="32" spans="1:14">
      <c r="A32" s="288" t="s">
        <v>62</v>
      </c>
      <c r="B32" s="22" t="s">
        <v>13</v>
      </c>
      <c r="C32" s="22" t="s">
        <v>30</v>
      </c>
      <c r="D32" s="22" t="s">
        <v>33</v>
      </c>
      <c r="E32" s="22" t="s">
        <v>55</v>
      </c>
      <c r="F32" s="22" t="s">
        <v>63</v>
      </c>
      <c r="G32" s="282">
        <v>495600</v>
      </c>
      <c r="H32" s="4"/>
      <c r="I32" s="4"/>
      <c r="J32" s="4"/>
      <c r="K32" s="4"/>
      <c r="L32" s="4"/>
      <c r="M32" s="110"/>
      <c r="N32" s="4"/>
    </row>
    <row r="33" spans="1:14">
      <c r="A33" s="288" t="s">
        <v>64</v>
      </c>
      <c r="B33" s="22" t="s">
        <v>13</v>
      </c>
      <c r="C33" s="22" t="s">
        <v>30</v>
      </c>
      <c r="D33" s="22" t="s">
        <v>33</v>
      </c>
      <c r="E33" s="22" t="s">
        <v>55</v>
      </c>
      <c r="F33" s="22" t="s">
        <v>65</v>
      </c>
      <c r="G33" s="282">
        <v>150687</v>
      </c>
      <c r="H33" s="4"/>
      <c r="I33" s="4"/>
      <c r="J33" s="4"/>
      <c r="K33" s="4"/>
      <c r="L33" s="4"/>
      <c r="M33" s="4"/>
      <c r="N33" s="4"/>
    </row>
    <row r="34" spans="1:14">
      <c r="A34" s="288" t="s">
        <v>66</v>
      </c>
      <c r="B34" s="22" t="s">
        <v>13</v>
      </c>
      <c r="C34" s="22" t="s">
        <v>30</v>
      </c>
      <c r="D34" s="22" t="s">
        <v>33</v>
      </c>
      <c r="E34" s="22" t="s">
        <v>55</v>
      </c>
      <c r="F34" s="22" t="s">
        <v>67</v>
      </c>
      <c r="G34" s="282">
        <v>151250</v>
      </c>
      <c r="H34" s="4"/>
      <c r="I34" s="4"/>
      <c r="J34" s="4"/>
      <c r="K34" s="4"/>
      <c r="L34" s="4"/>
      <c r="M34" s="4"/>
      <c r="N34" s="4"/>
    </row>
    <row r="35" spans="1:14">
      <c r="A35" s="289" t="s">
        <v>68</v>
      </c>
      <c r="B35" s="335" t="s">
        <v>13</v>
      </c>
      <c r="C35" s="335" t="s">
        <v>30</v>
      </c>
      <c r="D35" s="335" t="s">
        <v>33</v>
      </c>
      <c r="E35" s="335" t="s">
        <v>69</v>
      </c>
      <c r="F35" s="335" t="s">
        <v>16</v>
      </c>
      <c r="G35" s="341">
        <f>G36</f>
        <v>5000</v>
      </c>
      <c r="H35" s="4"/>
      <c r="I35" s="4"/>
      <c r="J35" s="4"/>
      <c r="K35" s="4"/>
      <c r="L35" s="4"/>
      <c r="M35" s="4"/>
      <c r="N35" s="4"/>
    </row>
    <row r="36" spans="1:14">
      <c r="A36" s="113" t="s">
        <v>70</v>
      </c>
      <c r="B36" s="17" t="s">
        <v>13</v>
      </c>
      <c r="C36" s="17" t="s">
        <v>30</v>
      </c>
      <c r="D36" s="17" t="s">
        <v>33</v>
      </c>
      <c r="E36" s="17" t="s">
        <v>71</v>
      </c>
      <c r="F36" s="17" t="s">
        <v>16</v>
      </c>
      <c r="G36" s="281">
        <f>G37+G39</f>
        <v>5000</v>
      </c>
      <c r="H36" s="4"/>
      <c r="I36" s="4"/>
      <c r="J36" s="4"/>
      <c r="K36" s="4"/>
      <c r="L36" s="4"/>
      <c r="M36" s="4"/>
      <c r="N36" s="4"/>
    </row>
    <row r="37" spans="1:14" hidden="1">
      <c r="A37" s="114" t="s">
        <v>72</v>
      </c>
      <c r="B37" s="17" t="s">
        <v>13</v>
      </c>
      <c r="C37" s="17" t="s">
        <v>30</v>
      </c>
      <c r="D37" s="17" t="s">
        <v>33</v>
      </c>
      <c r="E37" s="17" t="s">
        <v>73</v>
      </c>
      <c r="F37" s="17" t="s">
        <v>16</v>
      </c>
      <c r="G37" s="287">
        <v>0</v>
      </c>
      <c r="H37" s="4"/>
      <c r="I37" s="4"/>
      <c r="J37" s="4"/>
      <c r="K37" s="4"/>
      <c r="L37" s="4"/>
      <c r="M37" s="4"/>
      <c r="N37" s="4"/>
    </row>
    <row r="38" spans="1:14" hidden="1">
      <c r="A38" s="288" t="s">
        <v>27</v>
      </c>
      <c r="B38" s="22" t="s">
        <v>13</v>
      </c>
      <c r="C38" s="22" t="s">
        <v>30</v>
      </c>
      <c r="D38" s="22" t="s">
        <v>33</v>
      </c>
      <c r="E38" s="22" t="s">
        <v>73</v>
      </c>
      <c r="F38" s="22" t="s">
        <v>74</v>
      </c>
      <c r="G38" s="282">
        <v>0</v>
      </c>
      <c r="H38" s="4"/>
      <c r="I38" s="4"/>
      <c r="J38" s="4"/>
      <c r="K38" s="4"/>
      <c r="L38" s="4"/>
      <c r="M38" s="4"/>
      <c r="N38" s="4"/>
    </row>
    <row r="39" spans="1:14">
      <c r="A39" s="114" t="s">
        <v>75</v>
      </c>
      <c r="B39" s="17" t="s">
        <v>13</v>
      </c>
      <c r="C39" s="17" t="s">
        <v>30</v>
      </c>
      <c r="D39" s="17" t="s">
        <v>33</v>
      </c>
      <c r="E39" s="17" t="s">
        <v>76</v>
      </c>
      <c r="F39" s="17" t="s">
        <v>16</v>
      </c>
      <c r="G39" s="287">
        <f>G40</f>
        <v>5000</v>
      </c>
      <c r="H39" s="4"/>
      <c r="I39" s="4"/>
      <c r="J39" s="4"/>
      <c r="K39" s="4"/>
      <c r="L39" s="4"/>
      <c r="M39" s="4"/>
      <c r="N39" s="4"/>
    </row>
    <row r="40" spans="1:14">
      <c r="A40" s="288" t="s">
        <v>27</v>
      </c>
      <c r="B40" s="22" t="s">
        <v>13</v>
      </c>
      <c r="C40" s="22" t="s">
        <v>30</v>
      </c>
      <c r="D40" s="22" t="s">
        <v>33</v>
      </c>
      <c r="E40" s="22" t="s">
        <v>76</v>
      </c>
      <c r="F40" s="22" t="s">
        <v>77</v>
      </c>
      <c r="G40" s="282">
        <v>5000</v>
      </c>
      <c r="H40" s="4"/>
      <c r="I40" s="4"/>
      <c r="J40" s="4"/>
      <c r="K40" s="4"/>
      <c r="L40" s="4"/>
      <c r="M40" s="4"/>
      <c r="N40" s="4"/>
    </row>
    <row r="41" spans="1:14" ht="47.25">
      <c r="A41" s="285" t="s">
        <v>34</v>
      </c>
      <c r="B41" s="335" t="s">
        <v>13</v>
      </c>
      <c r="C41" s="335" t="s">
        <v>30</v>
      </c>
      <c r="D41" s="335" t="s">
        <v>240</v>
      </c>
      <c r="E41" s="335" t="s">
        <v>35</v>
      </c>
      <c r="F41" s="340">
        <v>0</v>
      </c>
      <c r="G41" s="342">
        <f>G42</f>
        <v>789982</v>
      </c>
      <c r="H41" s="110"/>
      <c r="I41" s="4"/>
      <c r="J41" s="4"/>
      <c r="K41" s="4"/>
      <c r="L41" s="4"/>
      <c r="M41" s="4"/>
      <c r="N41" s="4"/>
    </row>
    <row r="42" spans="1:14">
      <c r="A42" s="114" t="s">
        <v>36</v>
      </c>
      <c r="B42" s="17" t="s">
        <v>13</v>
      </c>
      <c r="C42" s="17" t="s">
        <v>30</v>
      </c>
      <c r="D42" s="17" t="s">
        <v>240</v>
      </c>
      <c r="E42" s="17" t="s">
        <v>37</v>
      </c>
      <c r="F42" s="284">
        <v>0</v>
      </c>
      <c r="G42" s="287">
        <f>G43+G45</f>
        <v>789982</v>
      </c>
      <c r="H42" s="4"/>
      <c r="I42" s="4"/>
      <c r="J42" s="4"/>
      <c r="K42" s="4"/>
      <c r="L42" s="4"/>
      <c r="M42" s="4"/>
      <c r="N42" s="4"/>
    </row>
    <row r="43" spans="1:14">
      <c r="A43" s="114" t="s">
        <v>38</v>
      </c>
      <c r="B43" s="17" t="s">
        <v>13</v>
      </c>
      <c r="C43" s="17" t="s">
        <v>30</v>
      </c>
      <c r="D43" s="17" t="s">
        <v>240</v>
      </c>
      <c r="E43" s="17" t="s">
        <v>39</v>
      </c>
      <c r="F43" s="17" t="s">
        <v>16</v>
      </c>
      <c r="G43" s="287">
        <v>606745</v>
      </c>
      <c r="H43" s="4"/>
      <c r="I43" s="4"/>
      <c r="J43" s="4"/>
      <c r="K43" s="4"/>
      <c r="L43" s="4"/>
      <c r="M43" s="4"/>
      <c r="N43" s="4"/>
    </row>
    <row r="44" spans="1:14">
      <c r="A44" s="288" t="s">
        <v>40</v>
      </c>
      <c r="B44" s="22" t="s">
        <v>13</v>
      </c>
      <c r="C44" s="22" t="s">
        <v>30</v>
      </c>
      <c r="D44" s="22" t="s">
        <v>240</v>
      </c>
      <c r="E44" s="22" t="s">
        <v>39</v>
      </c>
      <c r="F44" s="22" t="s">
        <v>41</v>
      </c>
      <c r="G44" s="282">
        <v>606745</v>
      </c>
      <c r="H44" s="4"/>
      <c r="I44" s="4"/>
      <c r="J44" s="4"/>
      <c r="K44" s="4"/>
      <c r="L44" s="4"/>
      <c r="M44" s="4"/>
      <c r="N44" s="4"/>
    </row>
    <row r="45" spans="1:14" ht="31.5">
      <c r="A45" s="114" t="s">
        <v>42</v>
      </c>
      <c r="B45" s="17" t="s">
        <v>13</v>
      </c>
      <c r="C45" s="17" t="s">
        <v>30</v>
      </c>
      <c r="D45" s="17" t="s">
        <v>240</v>
      </c>
      <c r="E45" s="17" t="s">
        <v>43</v>
      </c>
      <c r="F45" s="17" t="s">
        <v>16</v>
      </c>
      <c r="G45" s="287">
        <v>183237</v>
      </c>
      <c r="H45" s="4"/>
      <c r="I45" s="4"/>
      <c r="J45" s="4"/>
      <c r="K45" s="4"/>
      <c r="L45" s="4"/>
      <c r="M45" s="4"/>
      <c r="N45" s="4"/>
    </row>
    <row r="46" spans="1:14">
      <c r="A46" s="288" t="s">
        <v>44</v>
      </c>
      <c r="B46" s="22" t="s">
        <v>13</v>
      </c>
      <c r="C46" s="22" t="s">
        <v>30</v>
      </c>
      <c r="D46" s="22" t="s">
        <v>240</v>
      </c>
      <c r="E46" s="22" t="s">
        <v>43</v>
      </c>
      <c r="F46" s="22" t="s">
        <v>45</v>
      </c>
      <c r="G46" s="282">
        <v>183237</v>
      </c>
      <c r="H46" s="4"/>
      <c r="I46" s="4"/>
      <c r="J46" s="4"/>
      <c r="K46" s="4"/>
      <c r="L46" s="4"/>
      <c r="M46" s="4"/>
      <c r="N46" s="4"/>
    </row>
    <row r="47" spans="1:14" ht="47.25">
      <c r="A47" s="285" t="s">
        <v>34</v>
      </c>
      <c r="B47" s="335" t="s">
        <v>13</v>
      </c>
      <c r="C47" s="335" t="s">
        <v>30</v>
      </c>
      <c r="D47" s="335" t="s">
        <v>241</v>
      </c>
      <c r="E47" s="335" t="s">
        <v>35</v>
      </c>
      <c r="F47" s="340">
        <v>0</v>
      </c>
      <c r="G47" s="342">
        <f>G48</f>
        <v>1487853</v>
      </c>
      <c r="H47" s="4"/>
      <c r="I47" s="4"/>
      <c r="J47" s="4"/>
      <c r="K47" s="4"/>
      <c r="L47" s="4"/>
      <c r="M47" s="4"/>
      <c r="N47" s="4"/>
    </row>
    <row r="48" spans="1:14">
      <c r="A48" s="114" t="s">
        <v>242</v>
      </c>
      <c r="B48" s="17" t="s">
        <v>13</v>
      </c>
      <c r="C48" s="17" t="s">
        <v>30</v>
      </c>
      <c r="D48" s="17" t="s">
        <v>241</v>
      </c>
      <c r="E48" s="17" t="s">
        <v>37</v>
      </c>
      <c r="F48" s="284">
        <v>0</v>
      </c>
      <c r="G48" s="287">
        <f>G49+G51</f>
        <v>1487853</v>
      </c>
      <c r="H48" s="4"/>
      <c r="I48" s="4"/>
      <c r="J48" s="4"/>
      <c r="K48" s="4"/>
      <c r="L48" s="4"/>
      <c r="M48" s="4"/>
      <c r="N48" s="4"/>
    </row>
    <row r="49" spans="1:14">
      <c r="A49" s="114" t="s">
        <v>243</v>
      </c>
      <c r="B49" s="17" t="s">
        <v>13</v>
      </c>
      <c r="C49" s="17" t="s">
        <v>30</v>
      </c>
      <c r="D49" s="17" t="s">
        <v>241</v>
      </c>
      <c r="E49" s="17" t="s">
        <v>39</v>
      </c>
      <c r="F49" s="17" t="s">
        <v>16</v>
      </c>
      <c r="G49" s="287">
        <f>G50</f>
        <v>1142744</v>
      </c>
      <c r="H49" s="4"/>
      <c r="I49" s="4"/>
      <c r="J49" s="4"/>
      <c r="K49" s="4"/>
      <c r="L49" s="4"/>
      <c r="M49" s="4"/>
      <c r="N49" s="4"/>
    </row>
    <row r="50" spans="1:14">
      <c r="A50" s="288" t="s">
        <v>40</v>
      </c>
      <c r="B50" s="22" t="s">
        <v>13</v>
      </c>
      <c r="C50" s="22" t="s">
        <v>30</v>
      </c>
      <c r="D50" s="22" t="s">
        <v>241</v>
      </c>
      <c r="E50" s="22" t="s">
        <v>39</v>
      </c>
      <c r="F50" s="22" t="s">
        <v>41</v>
      </c>
      <c r="G50" s="282">
        <v>1142744</v>
      </c>
      <c r="H50" s="4"/>
      <c r="I50" s="4"/>
      <c r="J50" s="4"/>
      <c r="K50" s="4"/>
      <c r="L50" s="4"/>
      <c r="M50" s="4"/>
      <c r="N50" s="4"/>
    </row>
    <row r="51" spans="1:14" ht="31.5">
      <c r="A51" s="114" t="s">
        <v>42</v>
      </c>
      <c r="B51" s="17" t="s">
        <v>13</v>
      </c>
      <c r="C51" s="17" t="s">
        <v>30</v>
      </c>
      <c r="D51" s="17" t="s">
        <v>241</v>
      </c>
      <c r="E51" s="17" t="s">
        <v>43</v>
      </c>
      <c r="F51" s="17" t="s">
        <v>16</v>
      </c>
      <c r="G51" s="287">
        <v>345109</v>
      </c>
      <c r="H51" s="4"/>
      <c r="I51" s="4"/>
      <c r="J51" s="4"/>
      <c r="K51" s="4"/>
      <c r="L51" s="4"/>
      <c r="M51" s="4"/>
      <c r="N51" s="4"/>
    </row>
    <row r="52" spans="1:14">
      <c r="A52" s="288" t="s">
        <v>44</v>
      </c>
      <c r="B52" s="22" t="s">
        <v>13</v>
      </c>
      <c r="C52" s="22" t="s">
        <v>30</v>
      </c>
      <c r="D52" s="22" t="s">
        <v>241</v>
      </c>
      <c r="E52" s="22" t="s">
        <v>43</v>
      </c>
      <c r="F52" s="22" t="s">
        <v>45</v>
      </c>
      <c r="G52" s="282">
        <v>345109</v>
      </c>
      <c r="H52" s="4"/>
      <c r="I52" s="4"/>
      <c r="J52" s="4"/>
      <c r="K52" s="4"/>
      <c r="L52" s="4"/>
      <c r="M52" s="4"/>
      <c r="N52" s="4"/>
    </row>
    <row r="53" spans="1:14" ht="47.25">
      <c r="A53" s="285" t="s">
        <v>34</v>
      </c>
      <c r="B53" s="335" t="s">
        <v>13</v>
      </c>
      <c r="C53" s="335" t="s">
        <v>30</v>
      </c>
      <c r="D53" s="335" t="s">
        <v>79</v>
      </c>
      <c r="E53" s="335" t="s">
        <v>35</v>
      </c>
      <c r="F53" s="340">
        <v>0</v>
      </c>
      <c r="G53" s="342">
        <f>G54</f>
        <v>526602</v>
      </c>
      <c r="H53" s="4"/>
      <c r="I53" s="4"/>
      <c r="J53" s="4"/>
      <c r="K53" s="4"/>
      <c r="L53" s="4"/>
      <c r="M53" s="4"/>
      <c r="N53" s="4"/>
    </row>
    <row r="54" spans="1:14">
      <c r="A54" s="114" t="s">
        <v>242</v>
      </c>
      <c r="B54" s="17" t="s">
        <v>13</v>
      </c>
      <c r="C54" s="17" t="s">
        <v>30</v>
      </c>
      <c r="D54" s="22" t="s">
        <v>79</v>
      </c>
      <c r="E54" s="17" t="s">
        <v>37</v>
      </c>
      <c r="F54" s="284">
        <v>0</v>
      </c>
      <c r="G54" s="287">
        <f>G55+G57</f>
        <v>526602</v>
      </c>
      <c r="H54" s="4"/>
      <c r="I54" s="4"/>
      <c r="J54" s="4"/>
      <c r="K54" s="4"/>
      <c r="L54" s="4"/>
      <c r="M54" s="4"/>
      <c r="N54" s="4"/>
    </row>
    <row r="55" spans="1:14">
      <c r="A55" s="114" t="s">
        <v>243</v>
      </c>
      <c r="B55" s="17" t="s">
        <v>13</v>
      </c>
      <c r="C55" s="17" t="s">
        <v>30</v>
      </c>
      <c r="D55" s="22" t="s">
        <v>79</v>
      </c>
      <c r="E55" s="17" t="s">
        <v>39</v>
      </c>
      <c r="F55" s="17" t="s">
        <v>16</v>
      </c>
      <c r="G55" s="287">
        <f>G56</f>
        <v>404456</v>
      </c>
      <c r="H55" s="4"/>
      <c r="I55" s="4"/>
      <c r="J55" s="4"/>
      <c r="K55" s="4"/>
      <c r="L55" s="4"/>
      <c r="M55" s="4"/>
      <c r="N55" s="4"/>
    </row>
    <row r="56" spans="1:14">
      <c r="A56" s="288" t="s">
        <v>40</v>
      </c>
      <c r="B56" s="22" t="s">
        <v>13</v>
      </c>
      <c r="C56" s="22" t="s">
        <v>30</v>
      </c>
      <c r="D56" s="22" t="s">
        <v>79</v>
      </c>
      <c r="E56" s="22" t="s">
        <v>39</v>
      </c>
      <c r="F56" s="22" t="s">
        <v>41</v>
      </c>
      <c r="G56" s="282">
        <v>404456</v>
      </c>
      <c r="H56" s="4"/>
      <c r="I56" s="4"/>
      <c r="J56" s="4"/>
      <c r="K56" s="4"/>
      <c r="L56" s="4"/>
      <c r="M56" s="4"/>
      <c r="N56" s="4"/>
    </row>
    <row r="57" spans="1:14" ht="31.5">
      <c r="A57" s="114" t="s">
        <v>42</v>
      </c>
      <c r="B57" s="17" t="s">
        <v>13</v>
      </c>
      <c r="C57" s="17" t="s">
        <v>30</v>
      </c>
      <c r="D57" s="22" t="s">
        <v>79</v>
      </c>
      <c r="E57" s="17" t="s">
        <v>43</v>
      </c>
      <c r="F57" s="17" t="s">
        <v>16</v>
      </c>
      <c r="G57" s="287">
        <v>122146</v>
      </c>
      <c r="H57" s="4"/>
      <c r="I57" s="4"/>
      <c r="J57" s="4"/>
      <c r="K57" s="4"/>
      <c r="L57" s="4"/>
      <c r="M57" s="4"/>
      <c r="N57" s="4"/>
    </row>
    <row r="58" spans="1:14" ht="19.149999999999999" customHeight="1">
      <c r="A58" s="288" t="s">
        <v>44</v>
      </c>
      <c r="B58" s="22" t="s">
        <v>13</v>
      </c>
      <c r="C58" s="22" t="s">
        <v>30</v>
      </c>
      <c r="D58" s="22" t="s">
        <v>79</v>
      </c>
      <c r="E58" s="22" t="s">
        <v>43</v>
      </c>
      <c r="F58" s="22" t="s">
        <v>45</v>
      </c>
      <c r="G58" s="282">
        <v>122146</v>
      </c>
      <c r="H58" s="4"/>
      <c r="I58" s="4"/>
      <c r="J58" s="4"/>
      <c r="K58" s="4"/>
      <c r="L58" s="4"/>
      <c r="M58" s="4"/>
      <c r="N58" s="4"/>
    </row>
    <row r="59" spans="1:14" ht="23.45" customHeight="1">
      <c r="A59" s="279" t="s">
        <v>87</v>
      </c>
      <c r="B59" s="14" t="s">
        <v>13</v>
      </c>
      <c r="C59" s="14" t="s">
        <v>88</v>
      </c>
      <c r="D59" s="14" t="s">
        <v>15</v>
      </c>
      <c r="E59" s="14" t="s">
        <v>16</v>
      </c>
      <c r="F59" s="14" t="s">
        <v>16</v>
      </c>
      <c r="G59" s="119">
        <f>G60</f>
        <v>20000</v>
      </c>
      <c r="H59" s="4"/>
      <c r="I59" s="4"/>
      <c r="J59" s="4"/>
      <c r="K59" s="4"/>
      <c r="L59" s="4"/>
      <c r="M59" s="4"/>
      <c r="N59" s="4"/>
    </row>
    <row r="60" spans="1:14" ht="31.5">
      <c r="A60" s="114" t="s">
        <v>23</v>
      </c>
      <c r="B60" s="17" t="s">
        <v>13</v>
      </c>
      <c r="C60" s="17" t="s">
        <v>88</v>
      </c>
      <c r="D60" s="17" t="s">
        <v>15</v>
      </c>
      <c r="E60" s="17" t="s">
        <v>16</v>
      </c>
      <c r="F60" s="17" t="s">
        <v>16</v>
      </c>
      <c r="G60" s="287">
        <v>20000</v>
      </c>
      <c r="H60" s="4"/>
      <c r="I60" s="4"/>
      <c r="J60" s="4"/>
      <c r="K60" s="4"/>
      <c r="L60" s="4"/>
      <c r="M60" s="4"/>
      <c r="N60" s="4"/>
    </row>
    <row r="61" spans="1:14" ht="31.5">
      <c r="A61" s="114" t="s">
        <v>89</v>
      </c>
      <c r="B61" s="17" t="s">
        <v>13</v>
      </c>
      <c r="C61" s="17" t="s">
        <v>88</v>
      </c>
      <c r="D61" s="17" t="s">
        <v>15</v>
      </c>
      <c r="E61" s="17" t="s">
        <v>16</v>
      </c>
      <c r="F61" s="17" t="s">
        <v>16</v>
      </c>
      <c r="G61" s="287">
        <v>20000</v>
      </c>
      <c r="H61" s="4"/>
      <c r="I61" s="4"/>
      <c r="J61" s="4"/>
      <c r="K61" s="4"/>
      <c r="L61" s="4"/>
      <c r="M61" s="4"/>
      <c r="N61" s="4"/>
    </row>
    <row r="62" spans="1:14">
      <c r="A62" s="118" t="s">
        <v>90</v>
      </c>
      <c r="B62" s="8" t="s">
        <v>13</v>
      </c>
      <c r="C62" s="8" t="s">
        <v>88</v>
      </c>
      <c r="D62" s="8" t="s">
        <v>91</v>
      </c>
      <c r="E62" s="8" t="s">
        <v>16</v>
      </c>
      <c r="F62" s="8" t="s">
        <v>16</v>
      </c>
      <c r="G62" s="290">
        <v>20000</v>
      </c>
      <c r="H62" s="4"/>
      <c r="I62" s="4"/>
      <c r="J62" s="4"/>
      <c r="K62" s="4"/>
      <c r="L62" s="4"/>
      <c r="M62" s="4"/>
      <c r="N62" s="4"/>
    </row>
    <row r="63" spans="1:14">
      <c r="A63" s="114" t="s">
        <v>92</v>
      </c>
      <c r="B63" s="17" t="s">
        <v>13</v>
      </c>
      <c r="C63" s="17" t="s">
        <v>88</v>
      </c>
      <c r="D63" s="17" t="s">
        <v>91</v>
      </c>
      <c r="E63" s="17" t="s">
        <v>93</v>
      </c>
      <c r="F63" s="17" t="s">
        <v>16</v>
      </c>
      <c r="G63" s="287">
        <v>20000</v>
      </c>
      <c r="H63" s="4"/>
      <c r="I63" s="4"/>
      <c r="J63" s="4"/>
      <c r="K63" s="4"/>
      <c r="L63" s="4"/>
      <c r="M63" s="4"/>
      <c r="N63" s="4"/>
    </row>
    <row r="64" spans="1:14" s="2" customFormat="1">
      <c r="A64" s="288" t="s">
        <v>86</v>
      </c>
      <c r="B64" s="22" t="s">
        <v>13</v>
      </c>
      <c r="C64" s="22" t="s">
        <v>88</v>
      </c>
      <c r="D64" s="22" t="s">
        <v>91</v>
      </c>
      <c r="E64" s="22" t="s">
        <v>93</v>
      </c>
      <c r="F64" s="22" t="s">
        <v>28</v>
      </c>
      <c r="G64" s="291">
        <v>20000</v>
      </c>
      <c r="H64" s="66"/>
      <c r="I64" s="66"/>
      <c r="J64" s="66"/>
      <c r="K64" s="66"/>
      <c r="L64" s="66"/>
      <c r="M64" s="66"/>
      <c r="N64" s="66"/>
    </row>
    <row r="65" spans="1:14">
      <c r="A65" s="279" t="s">
        <v>94</v>
      </c>
      <c r="B65" s="14" t="s">
        <v>13</v>
      </c>
      <c r="C65" s="14" t="s">
        <v>95</v>
      </c>
      <c r="D65" s="14" t="s">
        <v>15</v>
      </c>
      <c r="E65" s="14" t="s">
        <v>16</v>
      </c>
      <c r="F65" s="14" t="s">
        <v>16</v>
      </c>
      <c r="G65" s="340">
        <f t="shared" ref="G65:G70" si="0">G66</f>
        <v>721504.06</v>
      </c>
      <c r="H65" s="4"/>
      <c r="I65" s="4"/>
      <c r="J65" s="4"/>
      <c r="K65" s="4"/>
      <c r="L65" s="4"/>
      <c r="M65" s="4"/>
      <c r="N65" s="4"/>
    </row>
    <row r="66" spans="1:14" ht="31.5">
      <c r="A66" s="118" t="s">
        <v>96</v>
      </c>
      <c r="B66" s="17" t="s">
        <v>13</v>
      </c>
      <c r="C66" s="17" t="s">
        <v>95</v>
      </c>
      <c r="D66" s="17" t="s">
        <v>15</v>
      </c>
      <c r="E66" s="17" t="s">
        <v>16</v>
      </c>
      <c r="F66" s="17" t="s">
        <v>16</v>
      </c>
      <c r="G66" s="287">
        <f t="shared" si="0"/>
        <v>721504.06</v>
      </c>
      <c r="H66" s="4"/>
      <c r="I66" s="4"/>
      <c r="J66" s="4"/>
      <c r="K66" s="4"/>
      <c r="L66" s="4"/>
      <c r="M66" s="4"/>
      <c r="N66" s="4"/>
    </row>
    <row r="67" spans="1:14" ht="47.25">
      <c r="A67" s="118" t="s">
        <v>31</v>
      </c>
      <c r="B67" s="17" t="s">
        <v>13</v>
      </c>
      <c r="C67" s="17" t="s">
        <v>95</v>
      </c>
      <c r="D67" s="17" t="s">
        <v>15</v>
      </c>
      <c r="E67" s="17" t="s">
        <v>16</v>
      </c>
      <c r="F67" s="17" t="s">
        <v>16</v>
      </c>
      <c r="G67" s="287">
        <f t="shared" si="0"/>
        <v>721504.06</v>
      </c>
      <c r="H67" s="4"/>
      <c r="I67" s="4"/>
      <c r="J67" s="4"/>
      <c r="K67" s="4"/>
      <c r="L67" s="4"/>
      <c r="M67" s="4"/>
      <c r="N67" s="4"/>
    </row>
    <row r="68" spans="1:14" ht="31.5">
      <c r="A68" s="118" t="s">
        <v>97</v>
      </c>
      <c r="B68" s="8" t="s">
        <v>13</v>
      </c>
      <c r="C68" s="8" t="s">
        <v>95</v>
      </c>
      <c r="D68" s="8" t="s">
        <v>98</v>
      </c>
      <c r="E68" s="8" t="s">
        <v>16</v>
      </c>
      <c r="F68" s="8" t="s">
        <v>16</v>
      </c>
      <c r="G68" s="290">
        <f t="shared" si="0"/>
        <v>721504.06</v>
      </c>
      <c r="H68" s="4"/>
      <c r="I68" s="4"/>
      <c r="J68" s="4"/>
      <c r="K68" s="4"/>
      <c r="L68" s="4"/>
      <c r="M68" s="4"/>
      <c r="N68" s="4"/>
    </row>
    <row r="69" spans="1:14">
      <c r="A69" s="292" t="s">
        <v>99</v>
      </c>
      <c r="B69" s="17" t="s">
        <v>13</v>
      </c>
      <c r="C69" s="17" t="s">
        <v>95</v>
      </c>
      <c r="D69" s="17" t="s">
        <v>98</v>
      </c>
      <c r="E69" s="17" t="s">
        <v>47</v>
      </c>
      <c r="F69" s="17" t="s">
        <v>16</v>
      </c>
      <c r="G69" s="293">
        <f t="shared" si="0"/>
        <v>721504.06</v>
      </c>
      <c r="H69" s="4"/>
      <c r="I69" s="4"/>
      <c r="J69" s="4"/>
      <c r="K69" s="4"/>
      <c r="L69" s="4"/>
      <c r="M69" s="4"/>
      <c r="N69" s="4"/>
    </row>
    <row r="70" spans="1:14" ht="31.5">
      <c r="A70" s="292" t="s">
        <v>100</v>
      </c>
      <c r="B70" s="17" t="s">
        <v>13</v>
      </c>
      <c r="C70" s="17" t="s">
        <v>95</v>
      </c>
      <c r="D70" s="17" t="s">
        <v>98</v>
      </c>
      <c r="E70" s="17" t="s">
        <v>49</v>
      </c>
      <c r="F70" s="17" t="s">
        <v>16</v>
      </c>
      <c r="G70" s="293">
        <f t="shared" si="0"/>
        <v>721504.06</v>
      </c>
      <c r="H70" s="4"/>
      <c r="I70" s="4"/>
      <c r="J70" s="4"/>
      <c r="K70" s="4"/>
      <c r="L70" s="4"/>
      <c r="M70" s="4"/>
      <c r="N70" s="4"/>
    </row>
    <row r="71" spans="1:14" ht="28.15" customHeight="1">
      <c r="A71" s="114" t="s">
        <v>54</v>
      </c>
      <c r="B71" s="17" t="s">
        <v>13</v>
      </c>
      <c r="C71" s="17" t="s">
        <v>95</v>
      </c>
      <c r="D71" s="17" t="s">
        <v>98</v>
      </c>
      <c r="E71" s="17" t="s">
        <v>55</v>
      </c>
      <c r="F71" s="17" t="s">
        <v>16</v>
      </c>
      <c r="G71" s="287">
        <f>SUM(G72:G75)</f>
        <v>721504.06</v>
      </c>
      <c r="H71" s="4"/>
      <c r="I71" s="4"/>
      <c r="J71" s="4"/>
      <c r="K71" s="4"/>
      <c r="L71" s="4"/>
      <c r="M71" s="4"/>
      <c r="N71" s="4"/>
    </row>
    <row r="72" spans="1:14" s="2" customFormat="1">
      <c r="A72" s="288" t="s">
        <v>101</v>
      </c>
      <c r="B72" s="22" t="s">
        <v>13</v>
      </c>
      <c r="C72" s="22" t="s">
        <v>95</v>
      </c>
      <c r="D72" s="22" t="s">
        <v>98</v>
      </c>
      <c r="E72" s="22" t="s">
        <v>55</v>
      </c>
      <c r="F72" s="22" t="s">
        <v>57</v>
      </c>
      <c r="G72" s="282">
        <v>25000</v>
      </c>
      <c r="H72" s="66"/>
      <c r="I72" s="66"/>
      <c r="J72" s="66"/>
      <c r="K72" s="66"/>
      <c r="L72" s="66"/>
      <c r="M72" s="66"/>
      <c r="N72" s="66"/>
    </row>
    <row r="73" spans="1:14" s="2" customFormat="1">
      <c r="A73" s="288" t="s">
        <v>60</v>
      </c>
      <c r="B73" s="22" t="s">
        <v>13</v>
      </c>
      <c r="C73" s="22" t="s">
        <v>95</v>
      </c>
      <c r="D73" s="22" t="s">
        <v>98</v>
      </c>
      <c r="E73" s="22" t="s">
        <v>55</v>
      </c>
      <c r="F73" s="22" t="s">
        <v>61</v>
      </c>
      <c r="G73" s="282">
        <v>341504.06</v>
      </c>
      <c r="H73" s="66"/>
      <c r="I73" s="66"/>
      <c r="J73" s="66"/>
      <c r="K73" s="66"/>
      <c r="L73" s="66"/>
      <c r="M73" s="66"/>
      <c r="N73" s="66"/>
    </row>
    <row r="74" spans="1:14" s="2" customFormat="1">
      <c r="A74" s="288" t="s">
        <v>62</v>
      </c>
      <c r="B74" s="22" t="s">
        <v>13</v>
      </c>
      <c r="C74" s="22" t="s">
        <v>95</v>
      </c>
      <c r="D74" s="22" t="s">
        <v>98</v>
      </c>
      <c r="E74" s="22" t="s">
        <v>55</v>
      </c>
      <c r="F74" s="22" t="s">
        <v>63</v>
      </c>
      <c r="G74" s="282">
        <v>350000</v>
      </c>
      <c r="H74" s="66"/>
      <c r="I74" s="66"/>
      <c r="J74" s="66"/>
      <c r="K74" s="66"/>
      <c r="L74" s="66"/>
      <c r="M74" s="66"/>
      <c r="N74" s="66"/>
    </row>
    <row r="75" spans="1:14" s="2" customFormat="1">
      <c r="A75" s="288" t="s">
        <v>62</v>
      </c>
      <c r="B75" s="22" t="s">
        <v>13</v>
      </c>
      <c r="C75" s="22" t="s">
        <v>95</v>
      </c>
      <c r="D75" s="22" t="s">
        <v>98</v>
      </c>
      <c r="E75" s="22" t="s">
        <v>55</v>
      </c>
      <c r="F75" s="22" t="s">
        <v>28</v>
      </c>
      <c r="G75" s="282">
        <v>5000</v>
      </c>
      <c r="H75" s="66"/>
      <c r="I75" s="66"/>
      <c r="J75" s="66"/>
      <c r="K75" s="66"/>
      <c r="L75" s="66"/>
      <c r="M75" s="66"/>
      <c r="N75" s="66"/>
    </row>
    <row r="76" spans="1:14" ht="23.45" customHeight="1">
      <c r="A76" s="277" t="s">
        <v>104</v>
      </c>
      <c r="B76" s="11" t="s">
        <v>13</v>
      </c>
      <c r="C76" s="11" t="s">
        <v>105</v>
      </c>
      <c r="D76" s="11"/>
      <c r="E76" s="11"/>
      <c r="F76" s="11"/>
      <c r="G76" s="341">
        <f>G77</f>
        <v>130100</v>
      </c>
      <c r="H76" s="4"/>
      <c r="I76" s="4"/>
      <c r="J76" s="4"/>
      <c r="K76" s="4"/>
      <c r="L76" s="4"/>
      <c r="M76" s="4"/>
      <c r="N76" s="4"/>
    </row>
    <row r="77" spans="1:14">
      <c r="A77" s="283" t="s">
        <v>106</v>
      </c>
      <c r="B77" s="25" t="s">
        <v>13</v>
      </c>
      <c r="C77" s="25" t="s">
        <v>107</v>
      </c>
      <c r="D77" s="25" t="s">
        <v>15</v>
      </c>
      <c r="E77" s="25" t="s">
        <v>16</v>
      </c>
      <c r="F77" s="25" t="s">
        <v>16</v>
      </c>
      <c r="G77" s="119">
        <f>G78</f>
        <v>130100</v>
      </c>
      <c r="H77" s="4"/>
      <c r="I77" s="4"/>
      <c r="J77" s="4"/>
      <c r="K77" s="4"/>
      <c r="L77" s="4"/>
      <c r="M77" s="4"/>
      <c r="N77" s="4"/>
    </row>
    <row r="78" spans="1:14">
      <c r="A78" s="114" t="s">
        <v>108</v>
      </c>
      <c r="B78" s="17" t="s">
        <v>13</v>
      </c>
      <c r="C78" s="17" t="s">
        <v>107</v>
      </c>
      <c r="D78" s="17" t="s">
        <v>15</v>
      </c>
      <c r="E78" s="17" t="s">
        <v>16</v>
      </c>
      <c r="F78" s="17" t="s">
        <v>16</v>
      </c>
      <c r="G78" s="287">
        <f>G79</f>
        <v>130100</v>
      </c>
      <c r="H78" s="4"/>
      <c r="I78" s="4"/>
      <c r="J78" s="4"/>
      <c r="K78" s="4"/>
      <c r="L78" s="4"/>
      <c r="M78" s="4"/>
      <c r="N78" s="4"/>
    </row>
    <row r="79" spans="1:14" ht="39.75" customHeight="1">
      <c r="A79" s="118" t="s">
        <v>109</v>
      </c>
      <c r="B79" s="8" t="s">
        <v>13</v>
      </c>
      <c r="C79" s="8" t="s">
        <v>107</v>
      </c>
      <c r="D79" s="8" t="s">
        <v>110</v>
      </c>
      <c r="E79" s="8" t="s">
        <v>16</v>
      </c>
      <c r="F79" s="8" t="s">
        <v>16</v>
      </c>
      <c r="G79" s="290">
        <f>G80</f>
        <v>130100</v>
      </c>
      <c r="H79" s="4"/>
      <c r="I79" s="4"/>
      <c r="J79" s="4"/>
      <c r="K79" s="4"/>
      <c r="L79" s="4"/>
      <c r="M79" s="4"/>
      <c r="N79" s="4"/>
    </row>
    <row r="80" spans="1:14" ht="78" customHeight="1">
      <c r="A80" s="294" t="s">
        <v>111</v>
      </c>
      <c r="B80" s="17" t="s">
        <v>13</v>
      </c>
      <c r="C80" s="17" t="s">
        <v>107</v>
      </c>
      <c r="D80" s="17" t="s">
        <v>110</v>
      </c>
      <c r="E80" s="17" t="s">
        <v>35</v>
      </c>
      <c r="F80" s="17" t="s">
        <v>16</v>
      </c>
      <c r="G80" s="287">
        <f>G82+G84+G86</f>
        <v>130100</v>
      </c>
      <c r="H80" s="4"/>
      <c r="I80" s="4"/>
      <c r="J80" s="4"/>
      <c r="K80" s="4"/>
      <c r="L80" s="4"/>
      <c r="M80" s="4"/>
      <c r="N80" s="4"/>
    </row>
    <row r="81" spans="1:14">
      <c r="A81" s="113" t="s">
        <v>36</v>
      </c>
      <c r="B81" s="17" t="s">
        <v>13</v>
      </c>
      <c r="C81" s="17" t="s">
        <v>107</v>
      </c>
      <c r="D81" s="17" t="s">
        <v>110</v>
      </c>
      <c r="E81" s="17" t="s">
        <v>37</v>
      </c>
      <c r="F81" s="17" t="s">
        <v>16</v>
      </c>
      <c r="G81" s="287">
        <f>G82+G84</f>
        <v>101575</v>
      </c>
      <c r="H81" s="4"/>
      <c r="I81" s="4"/>
      <c r="J81" s="4"/>
      <c r="K81" s="4"/>
      <c r="L81" s="4"/>
      <c r="M81" s="4"/>
      <c r="N81" s="4"/>
    </row>
    <row r="82" spans="1:14">
      <c r="A82" s="114" t="s">
        <v>38</v>
      </c>
      <c r="B82" s="17" t="s">
        <v>13</v>
      </c>
      <c r="C82" s="17" t="s">
        <v>107</v>
      </c>
      <c r="D82" s="17" t="s">
        <v>110</v>
      </c>
      <c r="E82" s="17" t="s">
        <v>39</v>
      </c>
      <c r="F82" s="17" t="s">
        <v>16</v>
      </c>
      <c r="G82" s="287">
        <f>G83</f>
        <v>78400</v>
      </c>
      <c r="H82" s="4"/>
      <c r="I82" s="4"/>
      <c r="J82" s="4"/>
      <c r="K82" s="4"/>
      <c r="L82" s="4"/>
      <c r="M82" s="4"/>
      <c r="N82" s="4"/>
    </row>
    <row r="83" spans="1:14">
      <c r="A83" s="288" t="s">
        <v>40</v>
      </c>
      <c r="B83" s="22" t="s">
        <v>13</v>
      </c>
      <c r="C83" s="22" t="s">
        <v>107</v>
      </c>
      <c r="D83" s="22" t="s">
        <v>110</v>
      </c>
      <c r="E83" s="22" t="s">
        <v>39</v>
      </c>
      <c r="F83" s="22" t="s">
        <v>41</v>
      </c>
      <c r="G83" s="282">
        <v>78400</v>
      </c>
      <c r="H83" s="4"/>
      <c r="I83" s="4"/>
      <c r="J83" s="4"/>
      <c r="K83" s="4"/>
      <c r="L83" s="4"/>
      <c r="M83" s="4"/>
      <c r="N83" s="4"/>
    </row>
    <row r="84" spans="1:14" ht="31.5">
      <c r="A84" s="114" t="s">
        <v>42</v>
      </c>
      <c r="B84" s="17" t="s">
        <v>13</v>
      </c>
      <c r="C84" s="17" t="s">
        <v>107</v>
      </c>
      <c r="D84" s="17" t="s">
        <v>110</v>
      </c>
      <c r="E84" s="17" t="s">
        <v>43</v>
      </c>
      <c r="F84" s="17" t="s">
        <v>16</v>
      </c>
      <c r="G84" s="287">
        <f>G85</f>
        <v>23175</v>
      </c>
      <c r="H84" s="4"/>
      <c r="I84" s="4"/>
      <c r="J84" s="4"/>
      <c r="K84" s="4"/>
      <c r="L84" s="4"/>
      <c r="M84" s="4"/>
      <c r="N84" s="4"/>
    </row>
    <row r="85" spans="1:14">
      <c r="A85" s="288" t="s">
        <v>80</v>
      </c>
      <c r="B85" s="22" t="s">
        <v>13</v>
      </c>
      <c r="C85" s="22" t="s">
        <v>107</v>
      </c>
      <c r="D85" s="22" t="s">
        <v>110</v>
      </c>
      <c r="E85" s="22" t="s">
        <v>43</v>
      </c>
      <c r="F85" s="22" t="s">
        <v>45</v>
      </c>
      <c r="G85" s="282">
        <v>23175</v>
      </c>
      <c r="H85" s="4"/>
      <c r="I85" s="4"/>
      <c r="J85" s="4"/>
      <c r="K85" s="4"/>
      <c r="L85" s="4"/>
      <c r="M85" s="4"/>
      <c r="N85" s="4"/>
    </row>
    <row r="86" spans="1:14" ht="31.5">
      <c r="A86" s="292" t="s">
        <v>100</v>
      </c>
      <c r="B86" s="17" t="s">
        <v>13</v>
      </c>
      <c r="C86" s="22" t="s">
        <v>107</v>
      </c>
      <c r="D86" s="22" t="s">
        <v>110</v>
      </c>
      <c r="E86" s="17" t="s">
        <v>49</v>
      </c>
      <c r="F86" s="17" t="s">
        <v>16</v>
      </c>
      <c r="G86" s="293">
        <f>G88+G89+G90</f>
        <v>28525</v>
      </c>
      <c r="H86" s="4"/>
      <c r="I86" s="4"/>
      <c r="J86" s="4"/>
      <c r="K86" s="4"/>
      <c r="L86" s="4"/>
      <c r="M86" s="4"/>
      <c r="N86" s="4"/>
    </row>
    <row r="87" spans="1:14" ht="31.5">
      <c r="A87" s="114" t="s">
        <v>54</v>
      </c>
      <c r="B87" s="17" t="s">
        <v>13</v>
      </c>
      <c r="C87" s="22" t="s">
        <v>107</v>
      </c>
      <c r="D87" s="22" t="s">
        <v>110</v>
      </c>
      <c r="E87" s="17" t="s">
        <v>55</v>
      </c>
      <c r="F87" s="17" t="s">
        <v>16</v>
      </c>
      <c r="G87" s="293">
        <f>G88+G89+G90</f>
        <v>28525</v>
      </c>
      <c r="H87" s="4"/>
      <c r="I87" s="4"/>
      <c r="J87" s="4"/>
      <c r="K87" s="4"/>
      <c r="L87" s="4"/>
      <c r="M87" s="4"/>
      <c r="N87" s="4"/>
    </row>
    <row r="88" spans="1:14">
      <c r="A88" s="288" t="s">
        <v>58</v>
      </c>
      <c r="B88" s="17" t="s">
        <v>13</v>
      </c>
      <c r="C88" s="22" t="s">
        <v>107</v>
      </c>
      <c r="D88" s="22" t="s">
        <v>110</v>
      </c>
      <c r="E88" s="17" t="s">
        <v>239</v>
      </c>
      <c r="F88" s="17" t="s">
        <v>59</v>
      </c>
      <c r="G88" s="291">
        <v>5000</v>
      </c>
      <c r="H88" s="4"/>
      <c r="I88" s="4"/>
      <c r="J88" s="4"/>
      <c r="K88" s="4"/>
      <c r="L88" s="4"/>
      <c r="M88" s="4"/>
      <c r="N88" s="4"/>
    </row>
    <row r="89" spans="1:14" ht="47.25" customHeight="1">
      <c r="A89" s="288" t="s">
        <v>113</v>
      </c>
      <c r="B89" s="22" t="s">
        <v>13</v>
      </c>
      <c r="C89" s="22" t="s">
        <v>107</v>
      </c>
      <c r="D89" s="22" t="s">
        <v>110</v>
      </c>
      <c r="E89" s="22" t="s">
        <v>55</v>
      </c>
      <c r="F89" s="22" t="s">
        <v>65</v>
      </c>
      <c r="G89" s="282">
        <v>18525</v>
      </c>
      <c r="H89" s="111"/>
      <c r="I89" s="4"/>
      <c r="J89" s="4"/>
      <c r="K89" s="4"/>
      <c r="L89" s="4"/>
      <c r="M89" s="4"/>
      <c r="N89" s="4"/>
    </row>
    <row r="90" spans="1:14">
      <c r="A90" s="288" t="s">
        <v>66</v>
      </c>
      <c r="B90" s="22" t="s">
        <v>13</v>
      </c>
      <c r="C90" s="22" t="s">
        <v>107</v>
      </c>
      <c r="D90" s="22" t="s">
        <v>110</v>
      </c>
      <c r="E90" s="22" t="s">
        <v>55</v>
      </c>
      <c r="F90" s="22" t="s">
        <v>244</v>
      </c>
      <c r="G90" s="282">
        <v>5000</v>
      </c>
      <c r="H90" s="111"/>
      <c r="I90" s="4"/>
      <c r="J90" s="4"/>
      <c r="K90" s="4"/>
      <c r="L90" s="4"/>
      <c r="M90" s="4"/>
      <c r="N90" s="4"/>
    </row>
    <row r="91" spans="1:14" ht="39.75" customHeight="1">
      <c r="A91" s="277" t="s">
        <v>116</v>
      </c>
      <c r="B91" s="344" t="s">
        <v>13</v>
      </c>
      <c r="C91" s="344" t="s">
        <v>117</v>
      </c>
      <c r="D91" s="345"/>
      <c r="E91" s="345"/>
      <c r="F91" s="345"/>
      <c r="G91" s="346">
        <f>G92</f>
        <v>690495.94</v>
      </c>
      <c r="H91" s="4"/>
      <c r="I91" s="4"/>
      <c r="J91" s="4"/>
      <c r="K91" s="4"/>
      <c r="L91" s="4"/>
      <c r="M91" s="4"/>
      <c r="N91" s="4"/>
    </row>
    <row r="92" spans="1:14" ht="31.5">
      <c r="A92" s="283" t="s">
        <v>118</v>
      </c>
      <c r="B92" s="25" t="s">
        <v>13</v>
      </c>
      <c r="C92" s="25" t="s">
        <v>119</v>
      </c>
      <c r="D92" s="25" t="s">
        <v>15</v>
      </c>
      <c r="E92" s="25" t="s">
        <v>16</v>
      </c>
      <c r="F92" s="347" t="s">
        <v>16</v>
      </c>
      <c r="G92" s="361">
        <f>G95+G98+G102</f>
        <v>690495.94</v>
      </c>
      <c r="H92" s="4"/>
      <c r="I92" s="4"/>
      <c r="J92" s="4"/>
      <c r="K92" s="4"/>
      <c r="L92" s="4"/>
      <c r="M92" s="4"/>
      <c r="N92" s="4"/>
    </row>
    <row r="93" spans="1:14" ht="48" customHeight="1">
      <c r="A93" s="288" t="s">
        <v>120</v>
      </c>
      <c r="B93" s="22" t="s">
        <v>13</v>
      </c>
      <c r="C93" s="22" t="s">
        <v>119</v>
      </c>
      <c r="D93" s="22" t="s">
        <v>15</v>
      </c>
      <c r="E93" s="22" t="s">
        <v>16</v>
      </c>
      <c r="F93" s="22" t="s">
        <v>16</v>
      </c>
      <c r="G93" s="348">
        <f>G94</f>
        <v>690495.94</v>
      </c>
      <c r="H93" s="4"/>
      <c r="I93" s="4"/>
      <c r="J93" s="4"/>
      <c r="K93" s="4"/>
      <c r="L93" s="4"/>
      <c r="M93" s="4"/>
      <c r="N93" s="4"/>
    </row>
    <row r="94" spans="1:14" ht="31.5">
      <c r="A94" s="114" t="s">
        <v>121</v>
      </c>
      <c r="B94" s="17" t="s">
        <v>13</v>
      </c>
      <c r="C94" s="17" t="s">
        <v>119</v>
      </c>
      <c r="D94" s="17" t="s">
        <v>15</v>
      </c>
      <c r="E94" s="17" t="s">
        <v>16</v>
      </c>
      <c r="F94" s="17" t="s">
        <v>16</v>
      </c>
      <c r="G94" s="349">
        <f>G95+G98+G102</f>
        <v>690495.94</v>
      </c>
      <c r="H94" s="4"/>
      <c r="I94" s="4"/>
      <c r="J94" s="4"/>
      <c r="K94" s="4"/>
      <c r="L94" s="4"/>
      <c r="M94" s="4"/>
      <c r="N94" s="4"/>
    </row>
    <row r="95" spans="1:14">
      <c r="A95" s="118" t="s">
        <v>122</v>
      </c>
      <c r="B95" s="8" t="s">
        <v>13</v>
      </c>
      <c r="C95" s="8" t="s">
        <v>119</v>
      </c>
      <c r="D95" s="8" t="s">
        <v>123</v>
      </c>
      <c r="E95" s="8" t="s">
        <v>16</v>
      </c>
      <c r="F95" s="8" t="s">
        <v>16</v>
      </c>
      <c r="G95" s="290">
        <f>G96</f>
        <v>250000</v>
      </c>
      <c r="H95" s="4"/>
      <c r="I95" s="4"/>
      <c r="J95" s="4"/>
      <c r="K95" s="4"/>
      <c r="L95" s="4"/>
      <c r="M95" s="4"/>
      <c r="N95" s="4"/>
    </row>
    <row r="96" spans="1:14" ht="31.5">
      <c r="A96" s="114" t="s">
        <v>54</v>
      </c>
      <c r="B96" s="17" t="s">
        <v>13</v>
      </c>
      <c r="C96" s="17" t="s">
        <v>119</v>
      </c>
      <c r="D96" s="17" t="s">
        <v>123</v>
      </c>
      <c r="E96" s="17" t="s">
        <v>55</v>
      </c>
      <c r="F96" s="17" t="s">
        <v>16</v>
      </c>
      <c r="G96" s="287">
        <f>G97</f>
        <v>250000</v>
      </c>
      <c r="H96" s="4"/>
      <c r="I96" s="4"/>
      <c r="J96" s="4"/>
      <c r="K96" s="4"/>
      <c r="L96" s="4"/>
      <c r="M96" s="4"/>
      <c r="N96" s="4"/>
    </row>
    <row r="97" spans="1:14">
      <c r="A97" s="288" t="s">
        <v>62</v>
      </c>
      <c r="B97" s="22" t="s">
        <v>13</v>
      </c>
      <c r="C97" s="22" t="s">
        <v>119</v>
      </c>
      <c r="D97" s="22" t="s">
        <v>123</v>
      </c>
      <c r="E97" s="22" t="s">
        <v>55</v>
      </c>
      <c r="F97" s="22" t="s">
        <v>63</v>
      </c>
      <c r="G97" s="291">
        <v>250000</v>
      </c>
      <c r="H97" s="4"/>
      <c r="I97" s="4"/>
      <c r="J97" s="4"/>
      <c r="K97" s="4"/>
      <c r="L97" s="4"/>
      <c r="M97" s="4"/>
      <c r="N97" s="4"/>
    </row>
    <row r="98" spans="1:14">
      <c r="A98" s="118" t="s">
        <v>124</v>
      </c>
      <c r="B98" s="8" t="s">
        <v>13</v>
      </c>
      <c r="C98" s="8" t="s">
        <v>119</v>
      </c>
      <c r="D98" s="8" t="s">
        <v>125</v>
      </c>
      <c r="E98" s="8" t="s">
        <v>16</v>
      </c>
      <c r="F98" s="8" t="s">
        <v>16</v>
      </c>
      <c r="G98" s="296">
        <f>G99</f>
        <v>115000</v>
      </c>
      <c r="H98" s="4"/>
      <c r="I98" s="4"/>
      <c r="J98" s="4"/>
      <c r="K98" s="4"/>
      <c r="L98" s="4"/>
      <c r="M98" s="4"/>
      <c r="N98" s="4"/>
    </row>
    <row r="99" spans="1:14" ht="31.5">
      <c r="A99" s="114" t="s">
        <v>54</v>
      </c>
      <c r="B99" s="17" t="s">
        <v>13</v>
      </c>
      <c r="C99" s="17" t="s">
        <v>119</v>
      </c>
      <c r="D99" s="17" t="s">
        <v>125</v>
      </c>
      <c r="E99" s="17" t="s">
        <v>49</v>
      </c>
      <c r="F99" s="17" t="s">
        <v>16</v>
      </c>
      <c r="G99" s="281">
        <f>G100+G101</f>
        <v>115000</v>
      </c>
      <c r="H99" s="4"/>
      <c r="I99" s="4"/>
      <c r="J99" s="4"/>
      <c r="K99" s="4"/>
      <c r="L99" s="4"/>
      <c r="M99" s="4"/>
      <c r="N99" s="4"/>
    </row>
    <row r="100" spans="1:14">
      <c r="A100" s="288" t="s">
        <v>126</v>
      </c>
      <c r="B100" s="22" t="s">
        <v>13</v>
      </c>
      <c r="C100" s="22" t="s">
        <v>119</v>
      </c>
      <c r="D100" s="22" t="s">
        <v>125</v>
      </c>
      <c r="E100" s="22" t="s">
        <v>55</v>
      </c>
      <c r="F100" s="22" t="s">
        <v>63</v>
      </c>
      <c r="G100" s="282">
        <v>50000</v>
      </c>
      <c r="H100" s="4"/>
      <c r="I100" s="4"/>
      <c r="J100" s="4"/>
      <c r="K100" s="4"/>
      <c r="L100" s="4"/>
      <c r="M100" s="4"/>
      <c r="N100" s="4"/>
    </row>
    <row r="101" spans="1:14" ht="31.5">
      <c r="A101" s="288" t="s">
        <v>113</v>
      </c>
      <c r="B101" s="22" t="s">
        <v>13</v>
      </c>
      <c r="C101" s="22" t="s">
        <v>119</v>
      </c>
      <c r="D101" s="22" t="s">
        <v>125</v>
      </c>
      <c r="E101" s="22" t="s">
        <v>55</v>
      </c>
      <c r="F101" s="22" t="s">
        <v>61</v>
      </c>
      <c r="G101" s="282">
        <v>65000</v>
      </c>
      <c r="H101" s="4"/>
      <c r="I101" s="4"/>
      <c r="J101" s="4"/>
      <c r="K101" s="4"/>
      <c r="L101" s="4"/>
      <c r="M101" s="4"/>
      <c r="N101" s="4"/>
    </row>
    <row r="102" spans="1:14">
      <c r="A102" s="118" t="s">
        <v>127</v>
      </c>
      <c r="B102" s="8" t="s">
        <v>13</v>
      </c>
      <c r="C102" s="8" t="s">
        <v>119</v>
      </c>
      <c r="D102" s="8" t="s">
        <v>128</v>
      </c>
      <c r="E102" s="8" t="s">
        <v>16</v>
      </c>
      <c r="F102" s="8" t="s">
        <v>16</v>
      </c>
      <c r="G102" s="290">
        <f>G103</f>
        <v>325495.94</v>
      </c>
      <c r="H102" s="4"/>
      <c r="I102" s="4"/>
      <c r="J102" s="4"/>
      <c r="K102" s="4"/>
      <c r="L102" s="4"/>
      <c r="M102" s="4"/>
      <c r="N102" s="4"/>
    </row>
    <row r="103" spans="1:14" ht="31.5">
      <c r="A103" s="114" t="s">
        <v>54</v>
      </c>
      <c r="B103" s="17" t="s">
        <v>13</v>
      </c>
      <c r="C103" s="17" t="s">
        <v>119</v>
      </c>
      <c r="D103" s="17" t="s">
        <v>128</v>
      </c>
      <c r="E103" s="17" t="s">
        <v>55</v>
      </c>
      <c r="F103" s="17" t="s">
        <v>16</v>
      </c>
      <c r="G103" s="287">
        <f>G104</f>
        <v>325495.94</v>
      </c>
      <c r="H103" s="4"/>
      <c r="I103" s="4"/>
      <c r="J103" s="4"/>
      <c r="K103" s="4"/>
      <c r="L103" s="4"/>
      <c r="M103" s="4"/>
      <c r="N103" s="4"/>
    </row>
    <row r="104" spans="1:14">
      <c r="A104" s="288" t="s">
        <v>62</v>
      </c>
      <c r="B104" s="22" t="s">
        <v>13</v>
      </c>
      <c r="C104" s="22" t="s">
        <v>119</v>
      </c>
      <c r="D104" s="22" t="s">
        <v>128</v>
      </c>
      <c r="E104" s="22" t="s">
        <v>55</v>
      </c>
      <c r="F104" s="22" t="s">
        <v>63</v>
      </c>
      <c r="G104" s="291">
        <v>325495.94</v>
      </c>
      <c r="H104" s="4"/>
      <c r="I104" s="4"/>
      <c r="J104" s="4"/>
      <c r="K104" s="4"/>
      <c r="L104" s="4"/>
      <c r="M104" s="4"/>
      <c r="N104" s="4"/>
    </row>
    <row r="105" spans="1:14">
      <c r="A105" s="277" t="s">
        <v>129</v>
      </c>
      <c r="B105" s="371" t="s">
        <v>13</v>
      </c>
      <c r="C105" s="371" t="s">
        <v>130</v>
      </c>
      <c r="D105" s="371"/>
      <c r="E105" s="371"/>
      <c r="F105" s="371"/>
      <c r="G105" s="359">
        <f>G107</f>
        <v>1393975.05</v>
      </c>
      <c r="H105" s="4"/>
      <c r="I105" s="4"/>
      <c r="J105" s="4"/>
      <c r="K105" s="4"/>
      <c r="L105" s="4"/>
      <c r="M105" s="4"/>
      <c r="N105" s="4"/>
    </row>
    <row r="106" spans="1:14" s="4" customFormat="1">
      <c r="A106" s="118" t="s">
        <v>131</v>
      </c>
      <c r="B106" s="371" t="s">
        <v>13</v>
      </c>
      <c r="C106" s="371" t="s">
        <v>132</v>
      </c>
      <c r="D106" s="371"/>
      <c r="E106" s="371"/>
      <c r="F106" s="371"/>
      <c r="G106" s="371">
        <f>G111+G114+G115</f>
        <v>1393975.05</v>
      </c>
    </row>
    <row r="107" spans="1:14" s="4" customFormat="1" ht="31.5">
      <c r="A107" s="118" t="s">
        <v>133</v>
      </c>
      <c r="B107" s="8" t="s">
        <v>13</v>
      </c>
      <c r="C107" s="8" t="s">
        <v>132</v>
      </c>
      <c r="D107" s="8" t="s">
        <v>15</v>
      </c>
      <c r="E107" s="8" t="s">
        <v>16</v>
      </c>
      <c r="F107" s="8" t="s">
        <v>16</v>
      </c>
      <c r="G107" s="119">
        <f>G109+G112+G115</f>
        <v>1393975.05</v>
      </c>
    </row>
    <row r="108" spans="1:14" s="4" customFormat="1">
      <c r="A108" s="297" t="s">
        <v>245</v>
      </c>
      <c r="B108" s="17" t="s">
        <v>13</v>
      </c>
      <c r="C108" s="17" t="s">
        <v>132</v>
      </c>
      <c r="D108" s="17"/>
      <c r="E108" s="17" t="s">
        <v>16</v>
      </c>
      <c r="F108" s="17" t="s">
        <v>16</v>
      </c>
      <c r="G108" s="287">
        <f>G109+G112+G115</f>
        <v>1393975.05</v>
      </c>
    </row>
    <row r="109" spans="1:14" s="4" customFormat="1" ht="31.5">
      <c r="A109" s="368" t="s">
        <v>246</v>
      </c>
      <c r="B109" s="369" t="s">
        <v>13</v>
      </c>
      <c r="C109" s="335" t="s">
        <v>132</v>
      </c>
      <c r="D109" s="335" t="s">
        <v>247</v>
      </c>
      <c r="E109" s="335" t="s">
        <v>49</v>
      </c>
      <c r="F109" s="335" t="s">
        <v>16</v>
      </c>
      <c r="G109" s="342">
        <v>159654.45000000001</v>
      </c>
    </row>
    <row r="110" spans="1:14" s="4" customFormat="1">
      <c r="A110" s="298" t="s">
        <v>248</v>
      </c>
      <c r="B110" s="299" t="s">
        <v>13</v>
      </c>
      <c r="C110" s="17" t="s">
        <v>132</v>
      </c>
      <c r="D110" s="17" t="s">
        <v>247</v>
      </c>
      <c r="E110" s="17" t="s">
        <v>55</v>
      </c>
      <c r="F110" s="17" t="s">
        <v>16</v>
      </c>
      <c r="G110" s="287">
        <v>0</v>
      </c>
    </row>
    <row r="111" spans="1:14" s="4" customFormat="1" ht="31.9" customHeight="1">
      <c r="A111" s="298" t="s">
        <v>249</v>
      </c>
      <c r="B111" s="299" t="s">
        <v>13</v>
      </c>
      <c r="C111" s="17" t="s">
        <v>132</v>
      </c>
      <c r="D111" s="17" t="s">
        <v>247</v>
      </c>
      <c r="E111" s="17" t="s">
        <v>55</v>
      </c>
      <c r="F111" s="17" t="s">
        <v>63</v>
      </c>
      <c r="G111" s="287">
        <v>159654.45000000001</v>
      </c>
    </row>
    <row r="112" spans="1:14" s="4" customFormat="1" ht="31.5">
      <c r="A112" s="354" t="s">
        <v>250</v>
      </c>
      <c r="B112" s="335" t="s">
        <v>13</v>
      </c>
      <c r="C112" s="335" t="s">
        <v>132</v>
      </c>
      <c r="D112" s="335" t="s">
        <v>251</v>
      </c>
      <c r="E112" s="335" t="s">
        <v>49</v>
      </c>
      <c r="F112" s="335" t="s">
        <v>16</v>
      </c>
      <c r="G112" s="342">
        <f>G114</f>
        <v>150000</v>
      </c>
    </row>
    <row r="113" spans="1:14" s="4" customFormat="1">
      <c r="A113" s="114" t="s">
        <v>248</v>
      </c>
      <c r="B113" s="17" t="s">
        <v>13</v>
      </c>
      <c r="C113" s="17" t="s">
        <v>132</v>
      </c>
      <c r="D113" s="17" t="s">
        <v>251</v>
      </c>
      <c r="E113" s="17" t="s">
        <v>55</v>
      </c>
      <c r="F113" s="17" t="s">
        <v>16</v>
      </c>
      <c r="G113" s="287">
        <v>0</v>
      </c>
    </row>
    <row r="114" spans="1:14" s="4" customFormat="1">
      <c r="A114" s="114" t="s">
        <v>62</v>
      </c>
      <c r="B114" s="17" t="s">
        <v>13</v>
      </c>
      <c r="C114" s="17" t="s">
        <v>132</v>
      </c>
      <c r="D114" s="17" t="s">
        <v>251</v>
      </c>
      <c r="E114" s="17" t="s">
        <v>55</v>
      </c>
      <c r="F114" s="17" t="s">
        <v>63</v>
      </c>
      <c r="G114" s="287">
        <v>150000</v>
      </c>
    </row>
    <row r="115" spans="1:14" s="4" customFormat="1" ht="64.5" customHeight="1">
      <c r="A115" s="368" t="s">
        <v>252</v>
      </c>
      <c r="B115" s="369" t="s">
        <v>13</v>
      </c>
      <c r="C115" s="335" t="s">
        <v>132</v>
      </c>
      <c r="D115" s="335" t="s">
        <v>253</v>
      </c>
      <c r="E115" s="335" t="s">
        <v>49</v>
      </c>
      <c r="F115" s="335" t="s">
        <v>16</v>
      </c>
      <c r="G115" s="342">
        <v>1084320.6000000001</v>
      </c>
    </row>
    <row r="116" spans="1:14" s="4" customFormat="1" ht="26.25" customHeight="1">
      <c r="A116" s="298" t="s">
        <v>248</v>
      </c>
      <c r="B116" s="299" t="s">
        <v>13</v>
      </c>
      <c r="C116" s="17" t="s">
        <v>132</v>
      </c>
      <c r="D116" s="17" t="s">
        <v>253</v>
      </c>
      <c r="E116" s="17" t="s">
        <v>55</v>
      </c>
      <c r="F116" s="17" t="s">
        <v>16</v>
      </c>
      <c r="G116" s="287">
        <v>0</v>
      </c>
    </row>
    <row r="117" spans="1:14" s="4" customFormat="1" ht="19.5" customHeight="1">
      <c r="A117" s="298" t="s">
        <v>249</v>
      </c>
      <c r="B117" s="299" t="s">
        <v>13</v>
      </c>
      <c r="C117" s="17" t="s">
        <v>132</v>
      </c>
      <c r="D117" s="17" t="s">
        <v>253</v>
      </c>
      <c r="E117" s="17" t="s">
        <v>55</v>
      </c>
      <c r="F117" s="17" t="s">
        <v>63</v>
      </c>
      <c r="G117" s="287">
        <v>1084320.6000000001</v>
      </c>
    </row>
    <row r="118" spans="1:14" s="4" customFormat="1" ht="31.5">
      <c r="A118" s="114" t="s">
        <v>254</v>
      </c>
      <c r="B118" s="17" t="s">
        <v>13</v>
      </c>
      <c r="C118" s="17" t="s">
        <v>132</v>
      </c>
      <c r="D118" s="17" t="s">
        <v>255</v>
      </c>
      <c r="E118" s="17" t="s">
        <v>55</v>
      </c>
      <c r="F118" s="17" t="s">
        <v>16</v>
      </c>
      <c r="G118" s="287">
        <v>0</v>
      </c>
    </row>
    <row r="119" spans="1:14" s="4" customFormat="1">
      <c r="A119" s="114" t="s">
        <v>248</v>
      </c>
      <c r="B119" s="17" t="s">
        <v>13</v>
      </c>
      <c r="C119" s="17" t="s">
        <v>132</v>
      </c>
      <c r="D119" s="17" t="s">
        <v>255</v>
      </c>
      <c r="E119" s="17" t="s">
        <v>55</v>
      </c>
      <c r="F119" s="17" t="s">
        <v>16</v>
      </c>
      <c r="G119" s="287">
        <v>0</v>
      </c>
    </row>
    <row r="120" spans="1:14" s="4" customFormat="1" ht="48" customHeight="1">
      <c r="A120" s="114" t="s">
        <v>62</v>
      </c>
      <c r="B120" s="17" t="s">
        <v>13</v>
      </c>
      <c r="C120" s="17" t="s">
        <v>132</v>
      </c>
      <c r="D120" s="17" t="s">
        <v>255</v>
      </c>
      <c r="E120" s="17" t="s">
        <v>55</v>
      </c>
      <c r="F120" s="17" t="s">
        <v>63</v>
      </c>
      <c r="G120" s="287">
        <v>0</v>
      </c>
    </row>
    <row r="121" spans="1:14">
      <c r="A121" s="277" t="s">
        <v>140</v>
      </c>
      <c r="B121" s="106" t="s">
        <v>13</v>
      </c>
      <c r="C121" s="106" t="s">
        <v>141</v>
      </c>
      <c r="D121" s="106"/>
      <c r="E121" s="106" t="s">
        <v>16</v>
      </c>
      <c r="F121" s="106" t="s">
        <v>16</v>
      </c>
      <c r="G121" s="290">
        <f>G124+G125</f>
        <v>350000</v>
      </c>
      <c r="H121" s="4"/>
      <c r="I121" s="4"/>
      <c r="J121" s="4"/>
      <c r="K121" s="4"/>
      <c r="L121" s="4"/>
      <c r="M121" s="4"/>
      <c r="N121" s="4"/>
    </row>
    <row r="122" spans="1:14" s="4" customFormat="1">
      <c r="A122" s="118" t="s">
        <v>256</v>
      </c>
      <c r="B122" s="17" t="s">
        <v>13</v>
      </c>
      <c r="C122" s="17" t="s">
        <v>143</v>
      </c>
      <c r="D122" s="17" t="s">
        <v>257</v>
      </c>
      <c r="E122" s="17" t="s">
        <v>49</v>
      </c>
      <c r="F122" s="17" t="s">
        <v>16</v>
      </c>
      <c r="G122" s="287">
        <v>0</v>
      </c>
    </row>
    <row r="123" spans="1:14" s="4" customFormat="1" ht="61.5" customHeight="1">
      <c r="A123" s="118" t="s">
        <v>258</v>
      </c>
      <c r="B123" s="17" t="s">
        <v>13</v>
      </c>
      <c r="C123" s="17" t="s">
        <v>143</v>
      </c>
      <c r="D123" s="17" t="s">
        <v>259</v>
      </c>
      <c r="E123" s="17" t="s">
        <v>55</v>
      </c>
      <c r="F123" s="17" t="s">
        <v>16</v>
      </c>
      <c r="G123" s="287">
        <v>0</v>
      </c>
    </row>
    <row r="124" spans="1:14" s="4" customFormat="1">
      <c r="A124" s="353" t="s">
        <v>248</v>
      </c>
      <c r="B124" s="17" t="s">
        <v>13</v>
      </c>
      <c r="C124" s="17" t="s">
        <v>143</v>
      </c>
      <c r="D124" s="17" t="s">
        <v>259</v>
      </c>
      <c r="E124" s="17" t="s">
        <v>55</v>
      </c>
      <c r="F124" s="336" t="s">
        <v>61</v>
      </c>
      <c r="G124" s="287">
        <v>150000</v>
      </c>
    </row>
    <row r="125" spans="1:14" s="4" customFormat="1">
      <c r="A125" s="353" t="s">
        <v>249</v>
      </c>
      <c r="B125" s="17" t="s">
        <v>13</v>
      </c>
      <c r="C125" s="17" t="s">
        <v>143</v>
      </c>
      <c r="D125" s="17" t="s">
        <v>259</v>
      </c>
      <c r="E125" s="17" t="s">
        <v>55</v>
      </c>
      <c r="F125" s="17" t="s">
        <v>63</v>
      </c>
      <c r="G125" s="287">
        <v>200000</v>
      </c>
    </row>
    <row r="126" spans="1:14" s="4" customFormat="1" ht="29.25" customHeight="1">
      <c r="A126" s="354" t="s">
        <v>297</v>
      </c>
      <c r="B126" s="335" t="s">
        <v>13</v>
      </c>
      <c r="C126" s="335" t="s">
        <v>143</v>
      </c>
      <c r="D126" s="335" t="s">
        <v>296</v>
      </c>
      <c r="E126" s="335" t="s">
        <v>55</v>
      </c>
      <c r="F126" s="335" t="s">
        <v>16</v>
      </c>
      <c r="G126" s="342">
        <f>G127</f>
        <v>200000</v>
      </c>
    </row>
    <row r="127" spans="1:14" s="4" customFormat="1">
      <c r="A127" s="114" t="s">
        <v>99</v>
      </c>
      <c r="B127" s="17" t="s">
        <v>13</v>
      </c>
      <c r="C127" s="17" t="s">
        <v>143</v>
      </c>
      <c r="D127" s="17" t="s">
        <v>296</v>
      </c>
      <c r="E127" s="17" t="s">
        <v>55</v>
      </c>
      <c r="F127" s="336" t="s">
        <v>16</v>
      </c>
      <c r="G127" s="287">
        <f>G128+G129</f>
        <v>200000</v>
      </c>
    </row>
    <row r="128" spans="1:14" s="4" customFormat="1" ht="31.5">
      <c r="A128" s="298" t="s">
        <v>100</v>
      </c>
      <c r="B128" s="336" t="s">
        <v>13</v>
      </c>
      <c r="C128" s="336" t="s">
        <v>143</v>
      </c>
      <c r="D128" s="336" t="s">
        <v>296</v>
      </c>
      <c r="E128" s="336" t="s">
        <v>55</v>
      </c>
      <c r="F128" s="336" t="s">
        <v>61</v>
      </c>
      <c r="G128" s="287">
        <v>119100</v>
      </c>
    </row>
    <row r="129" spans="1:14" s="4" customFormat="1" ht="34.5" customHeight="1">
      <c r="A129" s="114" t="s">
        <v>300</v>
      </c>
      <c r="B129" s="336" t="s">
        <v>13</v>
      </c>
      <c r="C129" s="336" t="s">
        <v>143</v>
      </c>
      <c r="D129" s="336" t="s">
        <v>296</v>
      </c>
      <c r="E129" s="336" t="s">
        <v>55</v>
      </c>
      <c r="F129" s="336" t="s">
        <v>63</v>
      </c>
      <c r="G129" s="287">
        <v>80900</v>
      </c>
    </row>
    <row r="130" spans="1:14">
      <c r="A130" s="283" t="s">
        <v>146</v>
      </c>
      <c r="B130" s="25" t="s">
        <v>13</v>
      </c>
      <c r="C130" s="25" t="s">
        <v>147</v>
      </c>
      <c r="D130" s="25"/>
      <c r="E130" s="25"/>
      <c r="F130" s="25"/>
      <c r="G130" s="119">
        <f>G131+G136+G142+G151+G157+G163+G174+G179+G185+G189+G191+G197+G201+G205</f>
        <v>6078007</v>
      </c>
      <c r="H130" s="4"/>
      <c r="I130" s="4"/>
      <c r="J130" s="4"/>
      <c r="K130" s="4"/>
      <c r="L130" s="4"/>
      <c r="M130" s="4"/>
      <c r="N130" s="4"/>
    </row>
    <row r="131" spans="1:14">
      <c r="A131" s="118" t="s">
        <v>150</v>
      </c>
      <c r="B131" s="8" t="s">
        <v>13</v>
      </c>
      <c r="C131" s="8" t="s">
        <v>147</v>
      </c>
      <c r="D131" s="8" t="s">
        <v>151</v>
      </c>
      <c r="E131" s="8" t="s">
        <v>16</v>
      </c>
      <c r="F131" s="8" t="s">
        <v>16</v>
      </c>
      <c r="G131" s="290">
        <f>G132</f>
        <v>300000</v>
      </c>
      <c r="H131" s="4"/>
      <c r="I131" s="4"/>
      <c r="J131" s="4"/>
      <c r="K131" s="4"/>
      <c r="L131" s="4"/>
      <c r="M131" s="4"/>
      <c r="N131" s="4"/>
    </row>
    <row r="132" spans="1:14">
      <c r="A132" s="358" t="s">
        <v>99</v>
      </c>
      <c r="B132" s="17" t="s">
        <v>13</v>
      </c>
      <c r="C132" s="17" t="s">
        <v>147</v>
      </c>
      <c r="D132" s="17" t="s">
        <v>151</v>
      </c>
      <c r="E132" s="17" t="s">
        <v>47</v>
      </c>
      <c r="F132" s="17" t="s">
        <v>16</v>
      </c>
      <c r="G132" s="287">
        <v>300000</v>
      </c>
      <c r="H132" s="4"/>
      <c r="I132" s="4"/>
      <c r="J132" s="4"/>
      <c r="K132" s="4"/>
      <c r="L132" s="4"/>
      <c r="M132" s="4"/>
      <c r="N132" s="110"/>
    </row>
    <row r="133" spans="1:14" ht="31.5">
      <c r="A133" s="298" t="s">
        <v>100</v>
      </c>
      <c r="B133" s="17" t="s">
        <v>13</v>
      </c>
      <c r="C133" s="17" t="s">
        <v>147</v>
      </c>
      <c r="D133" s="17" t="s">
        <v>151</v>
      </c>
      <c r="E133" s="17" t="s">
        <v>49</v>
      </c>
      <c r="F133" s="17" t="s">
        <v>16</v>
      </c>
      <c r="G133" s="287">
        <v>300000</v>
      </c>
      <c r="H133" s="4"/>
      <c r="I133" s="4"/>
      <c r="J133" s="4"/>
      <c r="K133" s="4"/>
      <c r="L133" s="4"/>
      <c r="M133" s="4"/>
      <c r="N133" s="4"/>
    </row>
    <row r="134" spans="1:14" s="2" customFormat="1" ht="31.5">
      <c r="A134" s="353" t="s">
        <v>54</v>
      </c>
      <c r="B134" s="17" t="s">
        <v>13</v>
      </c>
      <c r="C134" s="17" t="s">
        <v>147</v>
      </c>
      <c r="D134" s="17" t="s">
        <v>151</v>
      </c>
      <c r="E134" s="17" t="s">
        <v>239</v>
      </c>
      <c r="F134" s="17" t="s">
        <v>16</v>
      </c>
      <c r="G134" s="287">
        <v>300000</v>
      </c>
      <c r="H134" s="66"/>
      <c r="I134" s="66"/>
      <c r="J134" s="66"/>
      <c r="K134" s="66"/>
      <c r="L134" s="66"/>
      <c r="M134" s="66"/>
      <c r="N134" s="66"/>
    </row>
    <row r="135" spans="1:14" s="2" customFormat="1">
      <c r="A135" s="288" t="s">
        <v>58</v>
      </c>
      <c r="B135" s="22" t="s">
        <v>13</v>
      </c>
      <c r="C135" s="22" t="s">
        <v>147</v>
      </c>
      <c r="D135" s="22" t="s">
        <v>151</v>
      </c>
      <c r="E135" s="22" t="s">
        <v>239</v>
      </c>
      <c r="F135" s="22" t="s">
        <v>59</v>
      </c>
      <c r="G135" s="291">
        <v>300000</v>
      </c>
      <c r="H135" s="66"/>
      <c r="I135" s="66"/>
      <c r="J135" s="66"/>
      <c r="K135" s="66"/>
      <c r="L135" s="66"/>
      <c r="M135" s="66"/>
      <c r="N135" s="66"/>
    </row>
    <row r="136" spans="1:14">
      <c r="A136" s="118" t="s">
        <v>152</v>
      </c>
      <c r="B136" s="8" t="s">
        <v>13</v>
      </c>
      <c r="C136" s="8" t="s">
        <v>147</v>
      </c>
      <c r="D136" s="8" t="s">
        <v>153</v>
      </c>
      <c r="E136" s="8" t="s">
        <v>16</v>
      </c>
      <c r="F136" s="8" t="s">
        <v>16</v>
      </c>
      <c r="G136" s="290">
        <f>G139</f>
        <v>200000</v>
      </c>
      <c r="H136" s="4"/>
      <c r="I136" s="4"/>
      <c r="J136" s="4"/>
      <c r="K136" s="4"/>
      <c r="L136" s="4"/>
      <c r="M136" s="4"/>
      <c r="N136" s="4"/>
    </row>
    <row r="137" spans="1:14">
      <c r="A137" s="113" t="s">
        <v>99</v>
      </c>
      <c r="B137" s="17" t="s">
        <v>13</v>
      </c>
      <c r="C137" s="17" t="s">
        <v>147</v>
      </c>
      <c r="D137" s="17" t="s">
        <v>153</v>
      </c>
      <c r="E137" s="17" t="s">
        <v>47</v>
      </c>
      <c r="F137" s="17" t="s">
        <v>16</v>
      </c>
      <c r="G137" s="287">
        <f>G138</f>
        <v>200000</v>
      </c>
      <c r="H137" s="4"/>
      <c r="I137" s="4"/>
      <c r="J137" s="4"/>
      <c r="K137" s="4"/>
      <c r="L137" s="4"/>
      <c r="M137" s="4"/>
      <c r="N137" s="4"/>
    </row>
    <row r="138" spans="1:14" ht="31.5">
      <c r="A138" s="113" t="s">
        <v>100</v>
      </c>
      <c r="B138" s="17" t="s">
        <v>13</v>
      </c>
      <c r="C138" s="17" t="s">
        <v>147</v>
      </c>
      <c r="D138" s="17" t="s">
        <v>153</v>
      </c>
      <c r="E138" s="17" t="s">
        <v>49</v>
      </c>
      <c r="F138" s="17" t="s">
        <v>16</v>
      </c>
      <c r="G138" s="287">
        <f>G139</f>
        <v>200000</v>
      </c>
      <c r="H138" s="4"/>
      <c r="I138" s="4"/>
      <c r="J138" s="4"/>
      <c r="K138" s="4"/>
      <c r="L138" s="4"/>
      <c r="M138" s="4"/>
      <c r="N138" s="4"/>
    </row>
    <row r="139" spans="1:14" ht="31.5">
      <c r="A139" s="114" t="s">
        <v>54</v>
      </c>
      <c r="B139" s="17" t="s">
        <v>13</v>
      </c>
      <c r="C139" s="17" t="s">
        <v>147</v>
      </c>
      <c r="D139" s="17" t="s">
        <v>153</v>
      </c>
      <c r="E139" s="17" t="s">
        <v>55</v>
      </c>
      <c r="F139" s="17" t="s">
        <v>16</v>
      </c>
      <c r="G139" s="287">
        <f>G140+G141</f>
        <v>200000</v>
      </c>
      <c r="H139" s="4"/>
      <c r="I139" s="4"/>
      <c r="J139" s="4"/>
      <c r="K139" s="4"/>
      <c r="L139" s="4"/>
      <c r="M139" s="4"/>
      <c r="N139" s="4"/>
    </row>
    <row r="140" spans="1:14">
      <c r="A140" s="288" t="s">
        <v>60</v>
      </c>
      <c r="B140" s="22" t="s">
        <v>13</v>
      </c>
      <c r="C140" s="22" t="s">
        <v>147</v>
      </c>
      <c r="D140" s="22" t="s">
        <v>153</v>
      </c>
      <c r="E140" s="22" t="s">
        <v>55</v>
      </c>
      <c r="F140" s="22" t="s">
        <v>61</v>
      </c>
      <c r="G140" s="291">
        <v>100000</v>
      </c>
      <c r="H140" s="4"/>
      <c r="I140" s="4"/>
      <c r="J140" s="4"/>
      <c r="K140" s="4"/>
      <c r="L140" s="4"/>
      <c r="M140" s="4"/>
      <c r="N140" s="4"/>
    </row>
    <row r="141" spans="1:14">
      <c r="A141" s="288" t="s">
        <v>66</v>
      </c>
      <c r="B141" s="22" t="s">
        <v>13</v>
      </c>
      <c r="C141" s="22" t="s">
        <v>147</v>
      </c>
      <c r="D141" s="22" t="s">
        <v>153</v>
      </c>
      <c r="E141" s="22" t="s">
        <v>55</v>
      </c>
      <c r="F141" s="22" t="s">
        <v>63</v>
      </c>
      <c r="G141" s="291">
        <v>100000</v>
      </c>
      <c r="H141" s="4"/>
      <c r="I141" s="4"/>
      <c r="J141" s="4"/>
      <c r="K141" s="4"/>
      <c r="L141" s="4"/>
      <c r="M141" s="4"/>
      <c r="N141" s="4"/>
    </row>
    <row r="142" spans="1:14">
      <c r="A142" s="118" t="s">
        <v>154</v>
      </c>
      <c r="B142" s="8" t="s">
        <v>13</v>
      </c>
      <c r="C142" s="8" t="s">
        <v>147</v>
      </c>
      <c r="D142" s="8" t="s">
        <v>155</v>
      </c>
      <c r="E142" s="8" t="s">
        <v>16</v>
      </c>
      <c r="F142" s="8" t="s">
        <v>16</v>
      </c>
      <c r="G142" s="290">
        <f>G145</f>
        <v>929998</v>
      </c>
      <c r="H142" s="4"/>
      <c r="I142" s="4"/>
      <c r="J142" s="4"/>
      <c r="K142" s="4"/>
      <c r="L142" s="4"/>
      <c r="M142" s="4"/>
      <c r="N142" s="4"/>
    </row>
    <row r="143" spans="1:14">
      <c r="A143" s="113" t="s">
        <v>99</v>
      </c>
      <c r="B143" s="17" t="s">
        <v>13</v>
      </c>
      <c r="C143" s="17" t="s">
        <v>147</v>
      </c>
      <c r="D143" s="17" t="s">
        <v>155</v>
      </c>
      <c r="E143" s="17" t="s">
        <v>47</v>
      </c>
      <c r="F143" s="17" t="s">
        <v>16</v>
      </c>
      <c r="G143" s="287">
        <f>G144</f>
        <v>929998</v>
      </c>
      <c r="H143" s="4"/>
      <c r="I143" s="4"/>
      <c r="J143" s="4"/>
      <c r="K143" s="4"/>
      <c r="L143" s="4"/>
      <c r="M143" s="4"/>
      <c r="N143" s="4"/>
    </row>
    <row r="144" spans="1:14" ht="31.5">
      <c r="A144" s="113" t="s">
        <v>100</v>
      </c>
      <c r="B144" s="17" t="s">
        <v>13</v>
      </c>
      <c r="C144" s="17" t="s">
        <v>147</v>
      </c>
      <c r="D144" s="17" t="s">
        <v>155</v>
      </c>
      <c r="E144" s="17" t="s">
        <v>49</v>
      </c>
      <c r="F144" s="17" t="s">
        <v>16</v>
      </c>
      <c r="G144" s="287">
        <f>G145</f>
        <v>929998</v>
      </c>
      <c r="H144" s="4"/>
      <c r="I144" s="4"/>
      <c r="J144" s="4"/>
      <c r="K144" s="4"/>
      <c r="L144" s="4"/>
      <c r="M144" s="4"/>
      <c r="N144" s="4"/>
    </row>
    <row r="145" spans="1:14" ht="31.5">
      <c r="A145" s="114" t="s">
        <v>54</v>
      </c>
      <c r="B145" s="17" t="s">
        <v>13</v>
      </c>
      <c r="C145" s="17" t="s">
        <v>147</v>
      </c>
      <c r="D145" s="17" t="s">
        <v>155</v>
      </c>
      <c r="E145" s="17" t="s">
        <v>55</v>
      </c>
      <c r="F145" s="17" t="s">
        <v>16</v>
      </c>
      <c r="G145" s="287">
        <f>G146+G147+G148+G149+G150</f>
        <v>929998</v>
      </c>
      <c r="H145" s="4"/>
      <c r="I145" s="4"/>
      <c r="J145" s="4"/>
      <c r="K145" s="4"/>
      <c r="L145" s="4"/>
      <c r="M145" s="4"/>
      <c r="N145" s="4"/>
    </row>
    <row r="146" spans="1:14">
      <c r="A146" s="114" t="s">
        <v>156</v>
      </c>
      <c r="B146" s="17" t="s">
        <v>13</v>
      </c>
      <c r="C146" s="17" t="s">
        <v>147</v>
      </c>
      <c r="D146" s="17" t="s">
        <v>155</v>
      </c>
      <c r="E146" s="17" t="s">
        <v>55</v>
      </c>
      <c r="F146" s="17" t="s">
        <v>57</v>
      </c>
      <c r="G146" s="281">
        <v>76000</v>
      </c>
      <c r="H146" s="4"/>
      <c r="I146" s="4"/>
      <c r="J146" s="4"/>
      <c r="K146" s="4"/>
      <c r="L146" s="4"/>
      <c r="M146" s="4"/>
      <c r="N146" s="4"/>
    </row>
    <row r="147" spans="1:14">
      <c r="A147" s="288" t="s">
        <v>60</v>
      </c>
      <c r="B147" s="22" t="s">
        <v>13</v>
      </c>
      <c r="C147" s="22" t="s">
        <v>147</v>
      </c>
      <c r="D147" s="22" t="s">
        <v>155</v>
      </c>
      <c r="E147" s="22" t="s">
        <v>55</v>
      </c>
      <c r="F147" s="22" t="s">
        <v>61</v>
      </c>
      <c r="G147" s="282">
        <v>268998</v>
      </c>
      <c r="H147" s="4"/>
      <c r="I147" s="4"/>
      <c r="J147" s="4"/>
      <c r="K147" s="4"/>
      <c r="L147" s="4"/>
      <c r="M147" s="4"/>
      <c r="N147" s="4"/>
    </row>
    <row r="148" spans="1:14">
      <c r="A148" s="288" t="s">
        <v>62</v>
      </c>
      <c r="B148" s="22" t="s">
        <v>13</v>
      </c>
      <c r="C148" s="22" t="s">
        <v>147</v>
      </c>
      <c r="D148" s="22" t="s">
        <v>155</v>
      </c>
      <c r="E148" s="22" t="s">
        <v>55</v>
      </c>
      <c r="F148" s="22" t="s">
        <v>63</v>
      </c>
      <c r="G148" s="282">
        <v>500000</v>
      </c>
      <c r="H148" s="4"/>
      <c r="I148" s="4"/>
      <c r="J148" s="4"/>
      <c r="K148" s="4"/>
      <c r="L148" s="4"/>
      <c r="M148" s="4"/>
      <c r="N148" s="4"/>
    </row>
    <row r="149" spans="1:14">
      <c r="A149" s="288" t="s">
        <v>157</v>
      </c>
      <c r="B149" s="22" t="s">
        <v>13</v>
      </c>
      <c r="C149" s="22" t="s">
        <v>147</v>
      </c>
      <c r="D149" s="22" t="s">
        <v>155</v>
      </c>
      <c r="E149" s="22" t="s">
        <v>55</v>
      </c>
      <c r="F149" s="22" t="s">
        <v>65</v>
      </c>
      <c r="G149" s="282">
        <v>35000</v>
      </c>
      <c r="H149" s="4"/>
      <c r="I149" s="4"/>
      <c r="J149" s="4"/>
      <c r="K149" s="4"/>
      <c r="L149" s="4"/>
      <c r="M149" s="4"/>
      <c r="N149" s="4"/>
    </row>
    <row r="150" spans="1:14">
      <c r="A150" s="288" t="s">
        <v>66</v>
      </c>
      <c r="B150" s="22" t="s">
        <v>13</v>
      </c>
      <c r="C150" s="22" t="s">
        <v>147</v>
      </c>
      <c r="D150" s="22" t="s">
        <v>155</v>
      </c>
      <c r="E150" s="22" t="s">
        <v>55</v>
      </c>
      <c r="F150" s="22" t="s">
        <v>244</v>
      </c>
      <c r="G150" s="282">
        <v>50000</v>
      </c>
      <c r="H150" s="4"/>
      <c r="I150" s="4"/>
      <c r="J150" s="4"/>
      <c r="K150" s="4"/>
      <c r="L150" s="4"/>
      <c r="M150" s="4"/>
      <c r="N150" s="4"/>
    </row>
    <row r="151" spans="1:14">
      <c r="A151" s="118" t="s">
        <v>308</v>
      </c>
      <c r="B151" s="8" t="s">
        <v>13</v>
      </c>
      <c r="C151" s="8" t="s">
        <v>147</v>
      </c>
      <c r="D151" s="8" t="s">
        <v>159</v>
      </c>
      <c r="E151" s="8" t="s">
        <v>16</v>
      </c>
      <c r="F151" s="8" t="s">
        <v>16</v>
      </c>
      <c r="G151" s="290">
        <f>G154</f>
        <v>200000</v>
      </c>
      <c r="H151" s="4"/>
      <c r="I151" s="4"/>
      <c r="J151" s="4"/>
      <c r="K151" s="4"/>
      <c r="L151" s="4"/>
      <c r="M151" s="4"/>
      <c r="N151" s="4"/>
    </row>
    <row r="152" spans="1:14">
      <c r="A152" s="113" t="s">
        <v>99</v>
      </c>
      <c r="B152" s="17" t="s">
        <v>13</v>
      </c>
      <c r="C152" s="17" t="s">
        <v>147</v>
      </c>
      <c r="D152" s="17" t="s">
        <v>159</v>
      </c>
      <c r="E152" s="17" t="s">
        <v>47</v>
      </c>
      <c r="F152" s="17" t="s">
        <v>16</v>
      </c>
      <c r="G152" s="287">
        <f>G153</f>
        <v>200000</v>
      </c>
      <c r="H152" s="4"/>
      <c r="I152" s="4"/>
      <c r="J152" s="4"/>
      <c r="K152" s="4"/>
      <c r="L152" s="4"/>
      <c r="M152" s="4"/>
      <c r="N152" s="4"/>
    </row>
    <row r="153" spans="1:14" ht="31.5">
      <c r="A153" s="113" t="s">
        <v>100</v>
      </c>
      <c r="B153" s="17" t="s">
        <v>13</v>
      </c>
      <c r="C153" s="17" t="s">
        <v>147</v>
      </c>
      <c r="D153" s="17" t="s">
        <v>159</v>
      </c>
      <c r="E153" s="17" t="s">
        <v>49</v>
      </c>
      <c r="F153" s="17" t="s">
        <v>16</v>
      </c>
      <c r="G153" s="287">
        <f>G154</f>
        <v>200000</v>
      </c>
      <c r="H153" s="4"/>
      <c r="I153" s="4"/>
      <c r="J153" s="4"/>
      <c r="K153" s="4"/>
      <c r="L153" s="4"/>
      <c r="M153" s="4"/>
      <c r="N153" s="4"/>
    </row>
    <row r="154" spans="1:14" ht="31.5">
      <c r="A154" s="114" t="s">
        <v>54</v>
      </c>
      <c r="B154" s="17" t="s">
        <v>13</v>
      </c>
      <c r="C154" s="17" t="s">
        <v>147</v>
      </c>
      <c r="D154" s="17" t="s">
        <v>159</v>
      </c>
      <c r="E154" s="17" t="s">
        <v>55</v>
      </c>
      <c r="F154" s="17" t="s">
        <v>16</v>
      </c>
      <c r="G154" s="287">
        <f>G155+G156</f>
        <v>200000</v>
      </c>
      <c r="H154" s="4"/>
      <c r="I154" s="4"/>
      <c r="J154" s="4"/>
      <c r="K154" s="4"/>
      <c r="L154" s="4"/>
      <c r="M154" s="4"/>
      <c r="N154" s="4"/>
    </row>
    <row r="155" spans="1:14">
      <c r="A155" s="288" t="s">
        <v>60</v>
      </c>
      <c r="B155" s="22" t="s">
        <v>13</v>
      </c>
      <c r="C155" s="22" t="s">
        <v>147</v>
      </c>
      <c r="D155" s="22" t="s">
        <v>159</v>
      </c>
      <c r="E155" s="22" t="s">
        <v>55</v>
      </c>
      <c r="F155" s="22" t="s">
        <v>61</v>
      </c>
      <c r="G155" s="282">
        <v>50000</v>
      </c>
      <c r="H155" s="4"/>
      <c r="I155" s="4"/>
      <c r="J155" s="4"/>
      <c r="K155" s="4"/>
      <c r="L155" s="4"/>
      <c r="M155" s="4"/>
      <c r="N155" s="4"/>
    </row>
    <row r="156" spans="1:14" ht="31.5">
      <c r="A156" s="288" t="s">
        <v>54</v>
      </c>
      <c r="B156" s="22" t="s">
        <v>13</v>
      </c>
      <c r="C156" s="22" t="s">
        <v>147</v>
      </c>
      <c r="D156" s="22" t="s">
        <v>159</v>
      </c>
      <c r="E156" s="22" t="s">
        <v>55</v>
      </c>
      <c r="F156" s="22" t="s">
        <v>63</v>
      </c>
      <c r="G156" s="282">
        <v>150000</v>
      </c>
      <c r="H156" s="4"/>
      <c r="I156" s="4"/>
      <c r="J156" s="4"/>
      <c r="K156" s="4"/>
      <c r="L156" s="4"/>
      <c r="M156" s="4"/>
      <c r="N156" s="4"/>
    </row>
    <row r="157" spans="1:14" ht="39" customHeight="1">
      <c r="A157" s="118" t="s">
        <v>309</v>
      </c>
      <c r="B157" s="8" t="s">
        <v>13</v>
      </c>
      <c r="C157" s="8" t="s">
        <v>147</v>
      </c>
      <c r="D157" s="8" t="s">
        <v>161</v>
      </c>
      <c r="E157" s="8" t="s">
        <v>16</v>
      </c>
      <c r="F157" s="8" t="s">
        <v>16</v>
      </c>
      <c r="G157" s="290">
        <f>G160</f>
        <v>195748</v>
      </c>
      <c r="H157" s="4"/>
      <c r="I157" s="4"/>
      <c r="J157" s="4"/>
      <c r="K157" s="4"/>
      <c r="L157" s="4"/>
      <c r="M157" s="4"/>
      <c r="N157" s="4"/>
    </row>
    <row r="158" spans="1:14">
      <c r="A158" s="113" t="s">
        <v>99</v>
      </c>
      <c r="B158" s="17" t="s">
        <v>13</v>
      </c>
      <c r="C158" s="17" t="s">
        <v>147</v>
      </c>
      <c r="D158" s="17" t="s">
        <v>161</v>
      </c>
      <c r="E158" s="17" t="s">
        <v>47</v>
      </c>
      <c r="F158" s="17" t="s">
        <v>16</v>
      </c>
      <c r="G158" s="287">
        <f>G159</f>
        <v>195748</v>
      </c>
      <c r="H158" s="4"/>
      <c r="I158" s="4"/>
      <c r="J158" s="4"/>
      <c r="K158" s="4"/>
      <c r="L158" s="4"/>
      <c r="M158" s="4"/>
      <c r="N158" s="4"/>
    </row>
    <row r="159" spans="1:14" ht="31.5">
      <c r="A159" s="113" t="s">
        <v>100</v>
      </c>
      <c r="B159" s="17" t="s">
        <v>13</v>
      </c>
      <c r="C159" s="17" t="s">
        <v>147</v>
      </c>
      <c r="D159" s="17" t="s">
        <v>161</v>
      </c>
      <c r="E159" s="17" t="s">
        <v>49</v>
      </c>
      <c r="F159" s="17" t="s">
        <v>16</v>
      </c>
      <c r="G159" s="287">
        <f>G160</f>
        <v>195748</v>
      </c>
      <c r="H159" s="4"/>
      <c r="I159" s="4"/>
      <c r="J159" s="4"/>
      <c r="K159" s="4"/>
      <c r="L159" s="4"/>
      <c r="M159" s="4"/>
      <c r="N159" s="4"/>
    </row>
    <row r="160" spans="1:14" ht="31.5">
      <c r="A160" s="114" t="s">
        <v>54</v>
      </c>
      <c r="B160" s="17" t="s">
        <v>13</v>
      </c>
      <c r="C160" s="17" t="s">
        <v>147</v>
      </c>
      <c r="D160" s="17" t="s">
        <v>161</v>
      </c>
      <c r="E160" s="17" t="s">
        <v>55</v>
      </c>
      <c r="F160" s="17" t="s">
        <v>16</v>
      </c>
      <c r="G160" s="287">
        <f>G161+G162</f>
        <v>195748</v>
      </c>
      <c r="H160" s="4"/>
      <c r="I160" s="4"/>
      <c r="J160" s="4"/>
      <c r="K160" s="4"/>
      <c r="L160" s="4"/>
      <c r="M160" s="4"/>
      <c r="N160" s="4"/>
    </row>
    <row r="161" spans="1:14" outlineLevel="1">
      <c r="A161" s="288" t="s">
        <v>60</v>
      </c>
      <c r="B161" s="22" t="s">
        <v>13</v>
      </c>
      <c r="C161" s="22" t="s">
        <v>147</v>
      </c>
      <c r="D161" s="22" t="s">
        <v>161</v>
      </c>
      <c r="E161" s="22" t="s">
        <v>55</v>
      </c>
      <c r="F161" s="22" t="s">
        <v>61</v>
      </c>
      <c r="G161" s="282">
        <v>44739</v>
      </c>
      <c r="H161" s="4"/>
      <c r="I161" s="4"/>
      <c r="J161" s="4"/>
      <c r="K161" s="4"/>
      <c r="L161" s="4"/>
      <c r="M161" s="4"/>
      <c r="N161" s="4"/>
    </row>
    <row r="162" spans="1:14" outlineLevel="1">
      <c r="A162" s="288" t="s">
        <v>162</v>
      </c>
      <c r="B162" s="22" t="s">
        <v>13</v>
      </c>
      <c r="C162" s="22" t="s">
        <v>147</v>
      </c>
      <c r="D162" s="22" t="s">
        <v>161</v>
      </c>
      <c r="E162" s="22" t="s">
        <v>55</v>
      </c>
      <c r="F162" s="22" t="s">
        <v>63</v>
      </c>
      <c r="G162" s="282">
        <v>151009</v>
      </c>
      <c r="H162" s="4"/>
      <c r="I162" s="4"/>
      <c r="J162" s="4"/>
      <c r="K162" s="4"/>
      <c r="L162" s="4"/>
      <c r="M162" s="4"/>
      <c r="N162" s="4"/>
    </row>
    <row r="163" spans="1:14">
      <c r="A163" s="118" t="s">
        <v>310</v>
      </c>
      <c r="B163" s="8" t="s">
        <v>13</v>
      </c>
      <c r="C163" s="8" t="s">
        <v>147</v>
      </c>
      <c r="D163" s="8" t="s">
        <v>164</v>
      </c>
      <c r="E163" s="8" t="s">
        <v>16</v>
      </c>
      <c r="F163" s="8" t="s">
        <v>16</v>
      </c>
      <c r="G163" s="290">
        <f>G166</f>
        <v>73000</v>
      </c>
      <c r="H163" s="4"/>
      <c r="I163" s="4"/>
      <c r="J163" s="4"/>
      <c r="K163" s="4"/>
      <c r="L163" s="4"/>
      <c r="M163" s="4"/>
      <c r="N163" s="4"/>
    </row>
    <row r="164" spans="1:14">
      <c r="A164" s="113" t="s">
        <v>99</v>
      </c>
      <c r="B164" s="17" t="s">
        <v>13</v>
      </c>
      <c r="C164" s="17" t="s">
        <v>147</v>
      </c>
      <c r="D164" s="17" t="s">
        <v>164</v>
      </c>
      <c r="E164" s="17" t="s">
        <v>47</v>
      </c>
      <c r="F164" s="17" t="s">
        <v>16</v>
      </c>
      <c r="G164" s="287">
        <f>G165</f>
        <v>73000</v>
      </c>
      <c r="H164" s="4"/>
      <c r="I164" s="4"/>
      <c r="J164" s="4"/>
      <c r="K164" s="4"/>
      <c r="L164" s="4"/>
      <c r="M164" s="4"/>
      <c r="N164" s="4"/>
    </row>
    <row r="165" spans="1:14" ht="31.5">
      <c r="A165" s="113" t="s">
        <v>100</v>
      </c>
      <c r="B165" s="17" t="s">
        <v>13</v>
      </c>
      <c r="C165" s="17" t="s">
        <v>147</v>
      </c>
      <c r="D165" s="17" t="s">
        <v>164</v>
      </c>
      <c r="E165" s="17" t="s">
        <v>49</v>
      </c>
      <c r="F165" s="17" t="s">
        <v>16</v>
      </c>
      <c r="G165" s="287">
        <f>G166</f>
        <v>73000</v>
      </c>
      <c r="H165" s="4"/>
      <c r="I165" s="4"/>
      <c r="J165" s="4"/>
      <c r="K165" s="4"/>
      <c r="L165" s="4"/>
      <c r="M165" s="4"/>
      <c r="N165" s="4"/>
    </row>
    <row r="166" spans="1:14" ht="31.5">
      <c r="A166" s="114" t="s">
        <v>54</v>
      </c>
      <c r="B166" s="17" t="s">
        <v>13</v>
      </c>
      <c r="C166" s="17" t="s">
        <v>147</v>
      </c>
      <c r="D166" s="17" t="s">
        <v>164</v>
      </c>
      <c r="E166" s="17" t="s">
        <v>55</v>
      </c>
      <c r="F166" s="17" t="s">
        <v>16</v>
      </c>
      <c r="G166" s="287">
        <f>G167+G168</f>
        <v>73000</v>
      </c>
      <c r="H166" s="4"/>
      <c r="I166" s="4"/>
      <c r="J166" s="4"/>
      <c r="K166" s="4"/>
      <c r="L166" s="4"/>
      <c r="M166" s="4"/>
      <c r="N166" s="4"/>
    </row>
    <row r="167" spans="1:14">
      <c r="A167" s="288" t="s">
        <v>60</v>
      </c>
      <c r="B167" s="22" t="s">
        <v>13</v>
      </c>
      <c r="C167" s="22" t="s">
        <v>147</v>
      </c>
      <c r="D167" s="22" t="s">
        <v>164</v>
      </c>
      <c r="E167" s="22" t="s">
        <v>55</v>
      </c>
      <c r="F167" s="22" t="s">
        <v>61</v>
      </c>
      <c r="G167" s="282">
        <v>28000</v>
      </c>
      <c r="H167" s="4"/>
      <c r="I167" s="4"/>
      <c r="J167" s="4"/>
      <c r="K167" s="4"/>
      <c r="L167" s="4"/>
      <c r="M167" s="4"/>
      <c r="N167" s="4"/>
    </row>
    <row r="168" spans="1:14" ht="31.5">
      <c r="A168" s="288" t="s">
        <v>54</v>
      </c>
      <c r="B168" s="22" t="s">
        <v>13</v>
      </c>
      <c r="C168" s="22" t="s">
        <v>147</v>
      </c>
      <c r="D168" s="22" t="s">
        <v>164</v>
      </c>
      <c r="E168" s="22" t="s">
        <v>55</v>
      </c>
      <c r="F168" s="22" t="s">
        <v>63</v>
      </c>
      <c r="G168" s="282">
        <v>45000</v>
      </c>
      <c r="H168" s="4"/>
      <c r="I168" s="4"/>
      <c r="J168" s="4"/>
      <c r="K168" s="4"/>
      <c r="L168" s="4"/>
      <c r="M168" s="4"/>
      <c r="N168" s="4"/>
    </row>
    <row r="169" spans="1:14" ht="31.5" hidden="1">
      <c r="A169" s="300" t="s">
        <v>165</v>
      </c>
      <c r="B169" s="8" t="s">
        <v>13</v>
      </c>
      <c r="C169" s="8" t="s">
        <v>147</v>
      </c>
      <c r="D169" s="8" t="s">
        <v>166</v>
      </c>
      <c r="E169" s="8" t="s">
        <v>16</v>
      </c>
      <c r="F169" s="8" t="s">
        <v>16</v>
      </c>
      <c r="G169" s="290">
        <f>G172</f>
        <v>0</v>
      </c>
      <c r="H169" s="4"/>
      <c r="I169" s="4"/>
      <c r="J169" s="4"/>
      <c r="K169" s="4"/>
      <c r="L169" s="4"/>
      <c r="M169" s="4"/>
      <c r="N169" s="4"/>
    </row>
    <row r="170" spans="1:14" hidden="1">
      <c r="A170" s="113" t="s">
        <v>99</v>
      </c>
      <c r="B170" s="17" t="s">
        <v>13</v>
      </c>
      <c r="C170" s="17" t="s">
        <v>147</v>
      </c>
      <c r="D170" s="17" t="s">
        <v>166</v>
      </c>
      <c r="E170" s="17" t="s">
        <v>47</v>
      </c>
      <c r="F170" s="17" t="s">
        <v>16</v>
      </c>
      <c r="G170" s="287">
        <f>G171</f>
        <v>0</v>
      </c>
      <c r="H170" s="4"/>
      <c r="I170" s="4"/>
      <c r="J170" s="4"/>
      <c r="K170" s="4"/>
      <c r="L170" s="4"/>
      <c r="M170" s="4"/>
      <c r="N170" s="4"/>
    </row>
    <row r="171" spans="1:14" ht="31.5" hidden="1">
      <c r="A171" s="113" t="s">
        <v>100</v>
      </c>
      <c r="B171" s="17" t="s">
        <v>13</v>
      </c>
      <c r="C171" s="17" t="s">
        <v>147</v>
      </c>
      <c r="D171" s="17" t="s">
        <v>166</v>
      </c>
      <c r="E171" s="17" t="s">
        <v>49</v>
      </c>
      <c r="F171" s="17" t="s">
        <v>16</v>
      </c>
      <c r="G171" s="287">
        <f>G172</f>
        <v>0</v>
      </c>
      <c r="H171" s="4"/>
      <c r="I171" s="4"/>
      <c r="J171" s="4"/>
      <c r="K171" s="4"/>
      <c r="L171" s="4"/>
      <c r="M171" s="4"/>
      <c r="N171" s="4"/>
    </row>
    <row r="172" spans="1:14" s="2" customFormat="1" ht="31.5" hidden="1">
      <c r="A172" s="288" t="s">
        <v>54</v>
      </c>
      <c r="B172" s="22" t="s">
        <v>13</v>
      </c>
      <c r="C172" s="22" t="s">
        <v>147</v>
      </c>
      <c r="D172" s="22" t="s">
        <v>166</v>
      </c>
      <c r="E172" s="22" t="s">
        <v>55</v>
      </c>
      <c r="F172" s="22" t="s">
        <v>16</v>
      </c>
      <c r="G172" s="291">
        <f>G173</f>
        <v>0</v>
      </c>
      <c r="H172" s="66"/>
      <c r="I172" s="66"/>
      <c r="J172" s="66"/>
      <c r="K172" s="66"/>
      <c r="L172" s="66"/>
      <c r="M172" s="66"/>
      <c r="N172" s="66"/>
    </row>
    <row r="173" spans="1:14" hidden="1">
      <c r="A173" s="288" t="s">
        <v>162</v>
      </c>
      <c r="B173" s="22" t="s">
        <v>13</v>
      </c>
      <c r="C173" s="22" t="s">
        <v>147</v>
      </c>
      <c r="D173" s="22" t="s">
        <v>166</v>
      </c>
      <c r="E173" s="22" t="s">
        <v>55</v>
      </c>
      <c r="F173" s="22" t="s">
        <v>63</v>
      </c>
      <c r="G173" s="282">
        <v>0</v>
      </c>
      <c r="H173" s="4"/>
      <c r="I173" s="4"/>
      <c r="J173" s="4"/>
      <c r="K173" s="4"/>
      <c r="L173" s="4"/>
      <c r="M173" s="4"/>
      <c r="N173" s="4"/>
    </row>
    <row r="174" spans="1:14">
      <c r="A174" s="118" t="s">
        <v>167</v>
      </c>
      <c r="B174" s="8" t="s">
        <v>13</v>
      </c>
      <c r="C174" s="8" t="s">
        <v>147</v>
      </c>
      <c r="D174" s="8" t="s">
        <v>168</v>
      </c>
      <c r="E174" s="8" t="s">
        <v>16</v>
      </c>
      <c r="F174" s="8" t="s">
        <v>16</v>
      </c>
      <c r="G174" s="290">
        <f>G175</f>
        <v>150000</v>
      </c>
      <c r="H174" s="4"/>
      <c r="I174" s="4"/>
      <c r="J174" s="4"/>
      <c r="K174" s="4"/>
      <c r="L174" s="4"/>
      <c r="M174" s="4"/>
      <c r="N174" s="4"/>
    </row>
    <row r="175" spans="1:14">
      <c r="A175" s="113" t="s">
        <v>99</v>
      </c>
      <c r="B175" s="17" t="s">
        <v>13</v>
      </c>
      <c r="C175" s="17" t="s">
        <v>147</v>
      </c>
      <c r="D175" s="17" t="s">
        <v>168</v>
      </c>
      <c r="E175" s="17" t="s">
        <v>47</v>
      </c>
      <c r="F175" s="17" t="s">
        <v>16</v>
      </c>
      <c r="G175" s="287">
        <f>G176</f>
        <v>150000</v>
      </c>
      <c r="H175" s="4"/>
      <c r="I175" s="4"/>
      <c r="J175" s="4"/>
      <c r="K175" s="4"/>
      <c r="L175" s="4"/>
      <c r="M175" s="4"/>
      <c r="N175" s="4"/>
    </row>
    <row r="176" spans="1:14" ht="31.5">
      <c r="A176" s="113" t="s">
        <v>100</v>
      </c>
      <c r="B176" s="17" t="s">
        <v>13</v>
      </c>
      <c r="C176" s="17" t="s">
        <v>147</v>
      </c>
      <c r="D176" s="17" t="s">
        <v>168</v>
      </c>
      <c r="E176" s="17" t="s">
        <v>49</v>
      </c>
      <c r="F176" s="17" t="s">
        <v>16</v>
      </c>
      <c r="G176" s="287">
        <f>G177</f>
        <v>150000</v>
      </c>
      <c r="H176" s="4"/>
      <c r="I176" s="4"/>
      <c r="J176" s="4"/>
      <c r="K176" s="4"/>
      <c r="L176" s="4"/>
      <c r="M176" s="4"/>
      <c r="N176" s="4"/>
    </row>
    <row r="177" spans="1:15" ht="31.5" outlineLevel="1">
      <c r="A177" s="114" t="s">
        <v>54</v>
      </c>
      <c r="B177" s="17" t="s">
        <v>13</v>
      </c>
      <c r="C177" s="17" t="s">
        <v>147</v>
      </c>
      <c r="D177" s="17" t="s">
        <v>168</v>
      </c>
      <c r="E177" s="17" t="s">
        <v>55</v>
      </c>
      <c r="F177" s="17" t="s">
        <v>16</v>
      </c>
      <c r="G177" s="287">
        <f>G178</f>
        <v>150000</v>
      </c>
      <c r="H177" s="4"/>
      <c r="I177" s="4"/>
      <c r="J177" s="4"/>
      <c r="K177" s="4"/>
      <c r="L177" s="4"/>
      <c r="M177" s="4"/>
      <c r="N177" s="4"/>
    </row>
    <row r="178" spans="1:15" outlineLevel="1">
      <c r="A178" s="288" t="s">
        <v>62</v>
      </c>
      <c r="B178" s="22" t="s">
        <v>13</v>
      </c>
      <c r="C178" s="22" t="s">
        <v>147</v>
      </c>
      <c r="D178" s="22" t="s">
        <v>168</v>
      </c>
      <c r="E178" s="22" t="s">
        <v>55</v>
      </c>
      <c r="F178" s="22" t="s">
        <v>63</v>
      </c>
      <c r="G178" s="291">
        <v>150000</v>
      </c>
      <c r="H178" s="4"/>
      <c r="I178" s="4"/>
      <c r="J178" s="4"/>
      <c r="K178" s="4"/>
      <c r="L178" s="4"/>
      <c r="M178" s="4"/>
      <c r="N178" s="4"/>
    </row>
    <row r="179" spans="1:15">
      <c r="A179" s="118" t="s">
        <v>311</v>
      </c>
      <c r="B179" s="8" t="s">
        <v>13</v>
      </c>
      <c r="C179" s="8" t="s">
        <v>147</v>
      </c>
      <c r="D179" s="8" t="s">
        <v>170</v>
      </c>
      <c r="E179" s="8" t="s">
        <v>16</v>
      </c>
      <c r="F179" s="8" t="s">
        <v>16</v>
      </c>
      <c r="G179" s="290">
        <f>G182</f>
        <v>2150000</v>
      </c>
      <c r="H179" s="4"/>
      <c r="I179" s="4"/>
      <c r="J179" s="4"/>
      <c r="K179" s="4"/>
      <c r="L179" s="4"/>
      <c r="M179" s="4"/>
      <c r="N179" s="4"/>
    </row>
    <row r="180" spans="1:15">
      <c r="A180" s="113" t="s">
        <v>99</v>
      </c>
      <c r="B180" s="17" t="s">
        <v>13</v>
      </c>
      <c r="C180" s="17" t="s">
        <v>147</v>
      </c>
      <c r="D180" s="17" t="s">
        <v>170</v>
      </c>
      <c r="E180" s="17" t="s">
        <v>47</v>
      </c>
      <c r="F180" s="17" t="s">
        <v>16</v>
      </c>
      <c r="G180" s="287">
        <f>G181</f>
        <v>2150000</v>
      </c>
      <c r="H180" s="4"/>
      <c r="I180" s="4"/>
      <c r="J180" s="4"/>
      <c r="K180" s="4"/>
      <c r="L180" s="4"/>
      <c r="M180" s="4"/>
      <c r="N180" s="4"/>
    </row>
    <row r="181" spans="1:15" ht="31.5">
      <c r="A181" s="113" t="s">
        <v>100</v>
      </c>
      <c r="B181" s="17" t="s">
        <v>13</v>
      </c>
      <c r="C181" s="17" t="s">
        <v>147</v>
      </c>
      <c r="D181" s="17" t="s">
        <v>170</v>
      </c>
      <c r="E181" s="17" t="s">
        <v>49</v>
      </c>
      <c r="F181" s="17" t="s">
        <v>16</v>
      </c>
      <c r="G181" s="287">
        <f>G182</f>
        <v>2150000</v>
      </c>
      <c r="H181" s="4"/>
      <c r="I181" s="4"/>
      <c r="J181" s="4"/>
      <c r="K181" s="4"/>
      <c r="L181" s="4"/>
      <c r="M181" s="4"/>
      <c r="N181" s="4"/>
    </row>
    <row r="182" spans="1:15" ht="31.5">
      <c r="A182" s="114" t="s">
        <v>54</v>
      </c>
      <c r="B182" s="17" t="s">
        <v>13</v>
      </c>
      <c r="C182" s="17" t="s">
        <v>147</v>
      </c>
      <c r="D182" s="17" t="s">
        <v>170</v>
      </c>
      <c r="E182" s="17" t="s">
        <v>55</v>
      </c>
      <c r="F182" s="17" t="s">
        <v>16</v>
      </c>
      <c r="G182" s="287">
        <f>G183+G184</f>
        <v>2150000</v>
      </c>
      <c r="H182" s="4"/>
      <c r="I182" s="4"/>
      <c r="J182" s="4"/>
      <c r="K182" s="4"/>
      <c r="L182" s="4"/>
      <c r="M182" s="4"/>
      <c r="N182" s="4"/>
    </row>
    <row r="183" spans="1:15" outlineLevel="1">
      <c r="A183" s="288" t="s">
        <v>60</v>
      </c>
      <c r="B183" s="22" t="s">
        <v>13</v>
      </c>
      <c r="C183" s="22" t="s">
        <v>147</v>
      </c>
      <c r="D183" s="22" t="s">
        <v>170</v>
      </c>
      <c r="E183" s="22" t="s">
        <v>55</v>
      </c>
      <c r="F183" s="22" t="s">
        <v>61</v>
      </c>
      <c r="G183" s="282">
        <v>1400000</v>
      </c>
      <c r="H183" s="4"/>
      <c r="I183" s="4"/>
      <c r="J183" s="4"/>
      <c r="K183" s="4"/>
      <c r="L183" s="4"/>
      <c r="M183" s="4"/>
      <c r="N183" s="4"/>
    </row>
    <row r="184" spans="1:15" outlineLevel="1">
      <c r="A184" s="21" t="s">
        <v>171</v>
      </c>
      <c r="B184" s="22" t="s">
        <v>13</v>
      </c>
      <c r="C184" s="22" t="s">
        <v>147</v>
      </c>
      <c r="D184" s="22" t="s">
        <v>170</v>
      </c>
      <c r="E184" s="22" t="s">
        <v>55</v>
      </c>
      <c r="F184" s="22" t="s">
        <v>63</v>
      </c>
      <c r="G184" s="282">
        <v>750000</v>
      </c>
      <c r="H184" s="4"/>
      <c r="I184" s="4"/>
      <c r="J184" s="4"/>
      <c r="K184" s="4"/>
      <c r="L184" s="4"/>
      <c r="M184" s="4"/>
      <c r="N184" s="4"/>
    </row>
    <row r="185" spans="1:15" ht="31.5" outlineLevel="1">
      <c r="A185" s="364" t="s">
        <v>307</v>
      </c>
      <c r="B185" s="335" t="s">
        <v>13</v>
      </c>
      <c r="C185" s="335" t="s">
        <v>147</v>
      </c>
      <c r="D185" s="335" t="s">
        <v>290</v>
      </c>
      <c r="E185" s="335" t="s">
        <v>16</v>
      </c>
      <c r="F185" s="335" t="s">
        <v>16</v>
      </c>
      <c r="G185" s="341">
        <v>69000</v>
      </c>
      <c r="H185" s="4"/>
      <c r="I185" s="4"/>
      <c r="J185" s="4"/>
      <c r="K185" s="4"/>
      <c r="L185" s="4"/>
      <c r="M185" s="4"/>
      <c r="N185" s="4"/>
    </row>
    <row r="186" spans="1:15" outlineLevel="1">
      <c r="A186" s="21"/>
      <c r="B186" s="336" t="s">
        <v>13</v>
      </c>
      <c r="C186" s="336" t="s">
        <v>147</v>
      </c>
      <c r="D186" s="336" t="s">
        <v>290</v>
      </c>
      <c r="E186" s="336" t="s">
        <v>47</v>
      </c>
      <c r="F186" s="336" t="s">
        <v>16</v>
      </c>
      <c r="G186" s="343">
        <v>0</v>
      </c>
      <c r="H186" s="4"/>
      <c r="I186" s="4"/>
      <c r="J186" s="4"/>
      <c r="K186" s="4"/>
      <c r="L186" s="4"/>
      <c r="M186" s="4"/>
      <c r="N186" s="4"/>
    </row>
    <row r="187" spans="1:15" outlineLevel="1">
      <c r="A187" s="21"/>
      <c r="B187" s="336" t="s">
        <v>13</v>
      </c>
      <c r="C187" s="336" t="s">
        <v>147</v>
      </c>
      <c r="D187" s="336" t="s">
        <v>291</v>
      </c>
      <c r="E187" s="336" t="s">
        <v>49</v>
      </c>
      <c r="F187" s="336" t="s">
        <v>16</v>
      </c>
      <c r="G187" s="343">
        <v>0</v>
      </c>
      <c r="H187" s="4"/>
      <c r="I187" s="4"/>
      <c r="J187" s="4"/>
      <c r="K187" s="4"/>
      <c r="L187" s="4"/>
      <c r="M187" s="4"/>
      <c r="N187" s="4"/>
    </row>
    <row r="188" spans="1:15" outlineLevel="1">
      <c r="A188" s="21"/>
      <c r="B188" s="336" t="s">
        <v>13</v>
      </c>
      <c r="C188" s="336" t="s">
        <v>147</v>
      </c>
      <c r="D188" s="336" t="s">
        <v>291</v>
      </c>
      <c r="E188" s="336" t="s">
        <v>55</v>
      </c>
      <c r="F188" s="336" t="s">
        <v>61</v>
      </c>
      <c r="G188" s="343">
        <v>69000</v>
      </c>
      <c r="H188" s="4"/>
      <c r="I188" s="4"/>
      <c r="J188" s="4"/>
      <c r="K188" s="4"/>
      <c r="L188" s="4"/>
      <c r="M188" s="4"/>
      <c r="N188" s="4"/>
    </row>
    <row r="189" spans="1:15" ht="31.5" outlineLevel="1">
      <c r="A189" s="21" t="s">
        <v>260</v>
      </c>
      <c r="B189" s="22" t="s">
        <v>13</v>
      </c>
      <c r="C189" s="22" t="s">
        <v>147</v>
      </c>
      <c r="D189" s="333" t="s">
        <v>261</v>
      </c>
      <c r="E189" s="22" t="s">
        <v>55</v>
      </c>
      <c r="F189" s="22" t="s">
        <v>16</v>
      </c>
      <c r="G189" s="286">
        <v>0</v>
      </c>
      <c r="H189" s="4"/>
      <c r="I189" s="4"/>
      <c r="J189" s="4"/>
      <c r="K189" s="4"/>
      <c r="L189" s="4"/>
      <c r="M189" s="4"/>
      <c r="N189" s="4"/>
      <c r="O189" s="42"/>
    </row>
    <row r="190" spans="1:15" outlineLevel="1">
      <c r="A190" s="21" t="s">
        <v>262</v>
      </c>
      <c r="B190" s="22" t="s">
        <v>13</v>
      </c>
      <c r="C190" s="22" t="s">
        <v>147</v>
      </c>
      <c r="D190" s="22" t="s">
        <v>263</v>
      </c>
      <c r="E190" s="22" t="s">
        <v>55</v>
      </c>
      <c r="F190" s="22" t="s">
        <v>63</v>
      </c>
      <c r="G190" s="282">
        <v>0</v>
      </c>
      <c r="H190" s="4"/>
      <c r="I190" s="4"/>
      <c r="J190" s="4"/>
      <c r="K190" s="4"/>
      <c r="L190" s="4"/>
      <c r="M190" s="4"/>
      <c r="N190" s="4"/>
    </row>
    <row r="191" spans="1:15" outlineLevel="1">
      <c r="A191" s="118" t="s">
        <v>264</v>
      </c>
      <c r="B191" s="8" t="s">
        <v>13</v>
      </c>
      <c r="C191" s="8" t="s">
        <v>147</v>
      </c>
      <c r="D191" s="8" t="s">
        <v>265</v>
      </c>
      <c r="E191" s="8" t="s">
        <v>16</v>
      </c>
      <c r="F191" s="8" t="s">
        <v>16</v>
      </c>
      <c r="G191" s="290">
        <f>G194</f>
        <v>0</v>
      </c>
      <c r="H191" s="4"/>
      <c r="I191" s="4"/>
      <c r="J191" s="4"/>
      <c r="K191" s="4"/>
      <c r="L191" s="4"/>
      <c r="M191" s="4"/>
      <c r="N191" s="4"/>
    </row>
    <row r="192" spans="1:15" outlineLevel="1">
      <c r="A192" s="113" t="s">
        <v>99</v>
      </c>
      <c r="B192" s="17" t="s">
        <v>13</v>
      </c>
      <c r="C192" s="17" t="s">
        <v>147</v>
      </c>
      <c r="D192" s="17" t="s">
        <v>265</v>
      </c>
      <c r="E192" s="17" t="s">
        <v>47</v>
      </c>
      <c r="F192" s="17" t="s">
        <v>16</v>
      </c>
      <c r="G192" s="287">
        <v>0</v>
      </c>
      <c r="H192" s="4"/>
      <c r="I192" s="4"/>
      <c r="J192" s="4"/>
      <c r="K192" s="4"/>
      <c r="L192" s="4"/>
      <c r="M192" s="4"/>
      <c r="N192" s="4"/>
    </row>
    <row r="193" spans="1:14" ht="31.5" outlineLevel="1">
      <c r="A193" s="357" t="s">
        <v>100</v>
      </c>
      <c r="B193" s="17" t="s">
        <v>13</v>
      </c>
      <c r="C193" s="17" t="s">
        <v>147</v>
      </c>
      <c r="D193" s="17" t="s">
        <v>265</v>
      </c>
      <c r="E193" s="17" t="s">
        <v>49</v>
      </c>
      <c r="F193" s="17" t="s">
        <v>16</v>
      </c>
      <c r="G193" s="287">
        <v>0</v>
      </c>
      <c r="H193" s="4"/>
      <c r="I193" s="4"/>
      <c r="J193" s="4"/>
      <c r="K193" s="4"/>
      <c r="L193" s="4"/>
      <c r="M193" s="4"/>
      <c r="N193" s="4"/>
    </row>
    <row r="194" spans="1:14" ht="31.5" outlineLevel="1">
      <c r="A194" s="353" t="s">
        <v>54</v>
      </c>
      <c r="B194" s="17" t="s">
        <v>13</v>
      </c>
      <c r="C194" s="17" t="s">
        <v>147</v>
      </c>
      <c r="D194" s="17" t="s">
        <v>265</v>
      </c>
      <c r="E194" s="17" t="s">
        <v>55</v>
      </c>
      <c r="F194" s="17" t="s">
        <v>16</v>
      </c>
      <c r="G194" s="287">
        <v>0</v>
      </c>
      <c r="H194" s="4"/>
      <c r="I194" s="4"/>
      <c r="J194" s="4"/>
      <c r="K194" s="4"/>
      <c r="L194" s="4"/>
      <c r="M194" s="4"/>
      <c r="N194" s="4"/>
    </row>
    <row r="195" spans="1:14" outlineLevel="1">
      <c r="A195" s="288" t="s">
        <v>60</v>
      </c>
      <c r="B195" s="22" t="s">
        <v>13</v>
      </c>
      <c r="C195" s="22" t="s">
        <v>147</v>
      </c>
      <c r="D195" s="22" t="s">
        <v>265</v>
      </c>
      <c r="E195" s="22" t="s">
        <v>55</v>
      </c>
      <c r="F195" s="22" t="s">
        <v>61</v>
      </c>
      <c r="G195" s="282">
        <v>0</v>
      </c>
      <c r="H195" s="4"/>
      <c r="I195" s="4"/>
      <c r="J195" s="4"/>
      <c r="K195" s="4"/>
      <c r="L195" s="4"/>
      <c r="M195" s="4"/>
      <c r="N195" s="4"/>
    </row>
    <row r="196" spans="1:14" hidden="1" outlineLevel="1">
      <c r="A196" s="21" t="s">
        <v>171</v>
      </c>
      <c r="B196" s="22" t="s">
        <v>13</v>
      </c>
      <c r="C196" s="22" t="s">
        <v>147</v>
      </c>
      <c r="D196" s="22" t="s">
        <v>265</v>
      </c>
      <c r="E196" s="22" t="s">
        <v>55</v>
      </c>
      <c r="F196" s="22" t="s">
        <v>63</v>
      </c>
      <c r="G196" s="295">
        <v>0</v>
      </c>
      <c r="H196" s="4"/>
      <c r="I196" s="4"/>
      <c r="J196" s="4"/>
      <c r="K196" s="4"/>
      <c r="L196" s="4"/>
      <c r="M196" s="4"/>
      <c r="N196" s="4"/>
    </row>
    <row r="197" spans="1:14" ht="34.5" customHeight="1" outlineLevel="1">
      <c r="A197" s="355" t="s">
        <v>298</v>
      </c>
      <c r="B197" s="335" t="s">
        <v>13</v>
      </c>
      <c r="C197" s="335" t="s">
        <v>147</v>
      </c>
      <c r="D197" s="335" t="s">
        <v>292</v>
      </c>
      <c r="E197" s="335" t="s">
        <v>16</v>
      </c>
      <c r="F197" s="335" t="s">
        <v>16</v>
      </c>
      <c r="G197" s="338">
        <v>1000000</v>
      </c>
      <c r="H197" s="4"/>
      <c r="I197" s="4"/>
      <c r="J197" s="4"/>
      <c r="K197" s="4"/>
      <c r="L197" s="4"/>
      <c r="M197" s="4"/>
      <c r="N197" s="4"/>
    </row>
    <row r="198" spans="1:14" ht="31.5" customHeight="1" outlineLevel="1">
      <c r="A198" s="356" t="s">
        <v>299</v>
      </c>
      <c r="B198" s="336" t="s">
        <v>13</v>
      </c>
      <c r="C198" s="336" t="s">
        <v>147</v>
      </c>
      <c r="D198" s="336" t="s">
        <v>292</v>
      </c>
      <c r="E198" s="336" t="s">
        <v>47</v>
      </c>
      <c r="F198" s="336" t="s">
        <v>16</v>
      </c>
      <c r="G198" s="339">
        <v>0</v>
      </c>
      <c r="H198" s="4"/>
      <c r="I198" s="4"/>
      <c r="J198" s="4"/>
      <c r="K198" s="4"/>
      <c r="L198" s="4"/>
      <c r="M198" s="4"/>
      <c r="N198" s="4"/>
    </row>
    <row r="199" spans="1:14" ht="31.5" outlineLevel="1">
      <c r="A199" s="356" t="s">
        <v>100</v>
      </c>
      <c r="B199" s="336" t="s">
        <v>13</v>
      </c>
      <c r="C199" s="336" t="s">
        <v>147</v>
      </c>
      <c r="D199" s="336" t="s">
        <v>292</v>
      </c>
      <c r="E199" s="336" t="s">
        <v>49</v>
      </c>
      <c r="F199" s="336" t="s">
        <v>16</v>
      </c>
      <c r="G199" s="339">
        <v>0</v>
      </c>
      <c r="H199" s="4"/>
      <c r="I199" s="4"/>
      <c r="J199" s="4"/>
      <c r="K199" s="4"/>
      <c r="L199" s="4"/>
      <c r="M199" s="4"/>
      <c r="N199" s="4"/>
    </row>
    <row r="200" spans="1:14" outlineLevel="1">
      <c r="A200" s="337"/>
      <c r="B200" s="336" t="s">
        <v>13</v>
      </c>
      <c r="C200" s="336" t="s">
        <v>147</v>
      </c>
      <c r="D200" s="336" t="s">
        <v>292</v>
      </c>
      <c r="E200" s="336" t="s">
        <v>55</v>
      </c>
      <c r="F200" s="336" t="s">
        <v>61</v>
      </c>
      <c r="G200" s="339">
        <v>1000000</v>
      </c>
      <c r="H200" s="4"/>
      <c r="I200" s="4"/>
      <c r="J200" s="4"/>
      <c r="K200" s="4"/>
      <c r="L200" s="4"/>
      <c r="M200" s="4"/>
      <c r="N200" s="4"/>
    </row>
    <row r="201" spans="1:14" ht="16.5" customHeight="1" outlineLevel="1">
      <c r="A201" s="367" t="s">
        <v>305</v>
      </c>
      <c r="B201" s="335" t="s">
        <v>13</v>
      </c>
      <c r="C201" s="335" t="s">
        <v>147</v>
      </c>
      <c r="D201" s="335" t="s">
        <v>293</v>
      </c>
      <c r="E201" s="335" t="s">
        <v>16</v>
      </c>
      <c r="F201" s="335" t="s">
        <v>16</v>
      </c>
      <c r="G201" s="338">
        <v>810261</v>
      </c>
      <c r="H201" s="4"/>
      <c r="I201" s="4"/>
      <c r="J201" s="4"/>
      <c r="K201" s="4"/>
      <c r="L201" s="4"/>
      <c r="M201" s="4"/>
      <c r="N201" s="4"/>
    </row>
    <row r="202" spans="1:14" outlineLevel="1">
      <c r="A202" s="356"/>
      <c r="B202" s="336" t="s">
        <v>13</v>
      </c>
      <c r="C202" s="336" t="s">
        <v>147</v>
      </c>
      <c r="D202" s="336" t="s">
        <v>293</v>
      </c>
      <c r="E202" s="336" t="s">
        <v>55</v>
      </c>
      <c r="F202" s="336" t="s">
        <v>61</v>
      </c>
      <c r="G202" s="339">
        <v>587261</v>
      </c>
      <c r="H202" s="4"/>
      <c r="I202" s="4"/>
      <c r="J202" s="4"/>
      <c r="K202" s="4"/>
      <c r="L202" s="4"/>
      <c r="M202" s="4"/>
      <c r="N202" s="4"/>
    </row>
    <row r="203" spans="1:14" outlineLevel="1">
      <c r="A203" s="337"/>
      <c r="B203" s="336" t="s">
        <v>13</v>
      </c>
      <c r="C203" s="336" t="s">
        <v>147</v>
      </c>
      <c r="D203" s="336" t="s">
        <v>304</v>
      </c>
      <c r="E203" s="336" t="s">
        <v>55</v>
      </c>
      <c r="F203" s="336" t="s">
        <v>61</v>
      </c>
      <c r="G203" s="339">
        <v>150000</v>
      </c>
      <c r="H203" s="4"/>
      <c r="I203" s="4"/>
      <c r="J203" s="4"/>
      <c r="K203" s="4"/>
      <c r="L203" s="4"/>
      <c r="M203" s="4"/>
      <c r="N203" s="4"/>
    </row>
    <row r="204" spans="1:14" outlineLevel="1">
      <c r="A204" s="337"/>
      <c r="B204" s="336" t="s">
        <v>13</v>
      </c>
      <c r="C204" s="336" t="s">
        <v>147</v>
      </c>
      <c r="D204" s="336" t="s">
        <v>293</v>
      </c>
      <c r="E204" s="336" t="s">
        <v>55</v>
      </c>
      <c r="F204" s="336" t="s">
        <v>63</v>
      </c>
      <c r="G204" s="339">
        <v>73000</v>
      </c>
      <c r="H204" s="4"/>
      <c r="I204" s="4"/>
      <c r="J204" s="4"/>
      <c r="K204" s="4"/>
      <c r="L204" s="4"/>
      <c r="M204" s="4"/>
      <c r="N204" s="4"/>
    </row>
    <row r="205" spans="1:14" outlineLevel="1">
      <c r="A205" s="277" t="s">
        <v>172</v>
      </c>
      <c r="B205" s="22" t="s">
        <v>13</v>
      </c>
      <c r="C205" s="22" t="s">
        <v>147</v>
      </c>
      <c r="D205" s="22" t="s">
        <v>266</v>
      </c>
      <c r="E205" s="22" t="s">
        <v>16</v>
      </c>
      <c r="F205" s="334" t="s">
        <v>16</v>
      </c>
      <c r="G205" s="301">
        <v>0</v>
      </c>
      <c r="H205" s="4"/>
      <c r="I205" s="4"/>
      <c r="J205" s="4"/>
      <c r="K205" s="4"/>
      <c r="L205" s="4"/>
      <c r="M205" s="4"/>
      <c r="N205" s="4"/>
    </row>
    <row r="206" spans="1:14" ht="31.5" outlineLevel="1">
      <c r="A206" s="114" t="s">
        <v>23</v>
      </c>
      <c r="B206" s="22" t="s">
        <v>13</v>
      </c>
      <c r="C206" s="22" t="s">
        <v>147</v>
      </c>
      <c r="D206" s="22" t="s">
        <v>266</v>
      </c>
      <c r="E206" s="22" t="s">
        <v>49</v>
      </c>
      <c r="F206" s="22" t="s">
        <v>16</v>
      </c>
      <c r="G206" s="295">
        <v>0</v>
      </c>
      <c r="H206" s="4"/>
      <c r="I206" s="4"/>
      <c r="J206" s="4"/>
      <c r="K206" s="4"/>
      <c r="L206" s="4"/>
      <c r="M206" s="4"/>
      <c r="N206" s="4"/>
    </row>
    <row r="207" spans="1:14" ht="47.25">
      <c r="A207" s="114" t="s">
        <v>174</v>
      </c>
      <c r="B207" s="22" t="s">
        <v>13</v>
      </c>
      <c r="C207" s="22" t="s">
        <v>147</v>
      </c>
      <c r="D207" s="22" t="s">
        <v>266</v>
      </c>
      <c r="E207" s="22" t="s">
        <v>55</v>
      </c>
      <c r="F207" s="22" t="s">
        <v>63</v>
      </c>
      <c r="G207" s="295">
        <v>0</v>
      </c>
      <c r="H207" s="4"/>
      <c r="I207" s="4"/>
      <c r="J207" s="4"/>
      <c r="K207" s="4"/>
      <c r="L207" s="4"/>
      <c r="M207" s="4"/>
      <c r="N207" s="4"/>
    </row>
    <row r="208" spans="1:14" ht="31.5">
      <c r="A208" s="118" t="s">
        <v>175</v>
      </c>
      <c r="B208" s="8" t="s">
        <v>13</v>
      </c>
      <c r="C208" s="8" t="s">
        <v>173</v>
      </c>
      <c r="D208" s="8" t="s">
        <v>15</v>
      </c>
      <c r="E208" s="8" t="s">
        <v>16</v>
      </c>
      <c r="F208" s="8" t="s">
        <v>16</v>
      </c>
      <c r="G208" s="119">
        <f>G211</f>
        <v>25000</v>
      </c>
      <c r="H208" s="4"/>
      <c r="I208" s="4"/>
      <c r="J208" s="4"/>
      <c r="K208" s="4"/>
      <c r="L208" s="4"/>
      <c r="M208" s="4"/>
      <c r="N208" s="4"/>
    </row>
    <row r="209" spans="1:14">
      <c r="A209" s="113" t="s">
        <v>99</v>
      </c>
      <c r="B209" s="17" t="s">
        <v>13</v>
      </c>
      <c r="C209" s="17" t="s">
        <v>173</v>
      </c>
      <c r="D209" s="17" t="s">
        <v>15</v>
      </c>
      <c r="E209" s="17" t="s">
        <v>16</v>
      </c>
      <c r="F209" s="17" t="s">
        <v>16</v>
      </c>
      <c r="G209" s="287">
        <f>G210</f>
        <v>25000</v>
      </c>
      <c r="H209" s="4"/>
      <c r="I209" s="4"/>
      <c r="J209" s="4"/>
      <c r="K209" s="4"/>
      <c r="L209" s="4"/>
      <c r="M209" s="4"/>
      <c r="N209" s="4"/>
    </row>
    <row r="210" spans="1:14" ht="31.5">
      <c r="A210" s="113" t="s">
        <v>100</v>
      </c>
      <c r="B210" s="17" t="s">
        <v>13</v>
      </c>
      <c r="C210" s="17" t="s">
        <v>173</v>
      </c>
      <c r="D210" s="17" t="s">
        <v>15</v>
      </c>
      <c r="E210" s="17" t="s">
        <v>16</v>
      </c>
      <c r="F210" s="17" t="s">
        <v>16</v>
      </c>
      <c r="G210" s="287">
        <f>G211</f>
        <v>25000</v>
      </c>
      <c r="H210" s="4"/>
      <c r="I210" s="4"/>
      <c r="J210" s="4"/>
      <c r="K210" s="4"/>
      <c r="L210" s="4"/>
      <c r="M210" s="4"/>
      <c r="N210" s="4"/>
    </row>
    <row r="211" spans="1:14" ht="31.5" outlineLevel="1">
      <c r="A211" s="114" t="s">
        <v>54</v>
      </c>
      <c r="B211" s="8" t="s">
        <v>13</v>
      </c>
      <c r="C211" s="8" t="s">
        <v>173</v>
      </c>
      <c r="D211" s="8" t="s">
        <v>85</v>
      </c>
      <c r="E211" s="335" t="s">
        <v>55</v>
      </c>
      <c r="F211" s="8" t="s">
        <v>16</v>
      </c>
      <c r="G211" s="290">
        <v>25000</v>
      </c>
      <c r="H211" s="4"/>
      <c r="I211" s="4"/>
      <c r="J211" s="4"/>
      <c r="K211" s="4"/>
      <c r="L211" s="4"/>
      <c r="M211" s="4"/>
      <c r="N211" s="4"/>
    </row>
    <row r="212" spans="1:14" ht="31.5">
      <c r="A212" s="302" t="s">
        <v>180</v>
      </c>
      <c r="B212" s="8" t="s">
        <v>13</v>
      </c>
      <c r="C212" s="8" t="s">
        <v>177</v>
      </c>
      <c r="D212" s="8"/>
      <c r="E212" s="8"/>
      <c r="F212" s="8"/>
      <c r="G212" s="119">
        <f>G213</f>
        <v>2800000</v>
      </c>
      <c r="H212" s="4"/>
      <c r="I212" s="4"/>
      <c r="J212" s="4"/>
      <c r="K212" s="4"/>
      <c r="L212" s="4"/>
      <c r="M212" s="4"/>
      <c r="N212" s="4"/>
    </row>
    <row r="213" spans="1:14" outlineLevel="1">
      <c r="A213" s="303" t="s">
        <v>182</v>
      </c>
      <c r="B213" s="17" t="s">
        <v>13</v>
      </c>
      <c r="C213" s="17" t="s">
        <v>177</v>
      </c>
      <c r="D213" s="17" t="s">
        <v>15</v>
      </c>
      <c r="E213" s="17" t="s">
        <v>16</v>
      </c>
      <c r="F213" s="17" t="s">
        <v>16</v>
      </c>
      <c r="G213" s="284">
        <v>2800000</v>
      </c>
      <c r="H213" s="4"/>
      <c r="I213" s="4"/>
      <c r="J213" s="4"/>
      <c r="K213" s="4"/>
      <c r="L213" s="4"/>
      <c r="M213" s="4"/>
      <c r="N213" s="4"/>
    </row>
    <row r="214" spans="1:14" ht="31.5" outlineLevel="1">
      <c r="A214" s="288" t="s">
        <v>184</v>
      </c>
      <c r="B214" s="17" t="s">
        <v>13</v>
      </c>
      <c r="C214" s="17" t="s">
        <v>177</v>
      </c>
      <c r="D214" s="17" t="s">
        <v>15</v>
      </c>
      <c r="E214" s="17" t="s">
        <v>16</v>
      </c>
      <c r="F214" s="17" t="s">
        <v>16</v>
      </c>
      <c r="G214" s="284">
        <v>2800000</v>
      </c>
      <c r="H214" s="4"/>
      <c r="I214" s="4"/>
      <c r="J214" s="4"/>
      <c r="K214" s="4"/>
      <c r="L214" s="4"/>
      <c r="M214" s="4"/>
      <c r="N214" s="4"/>
    </row>
    <row r="215" spans="1:14">
      <c r="A215" s="277" t="s">
        <v>186</v>
      </c>
      <c r="B215" s="64" t="s">
        <v>13</v>
      </c>
      <c r="C215" s="8" t="s">
        <v>177</v>
      </c>
      <c r="D215" s="8" t="s">
        <v>181</v>
      </c>
      <c r="E215" s="8" t="s">
        <v>16</v>
      </c>
      <c r="F215" s="8" t="s">
        <v>16</v>
      </c>
      <c r="G215" s="119">
        <f>G216</f>
        <v>2800000</v>
      </c>
      <c r="H215" s="4"/>
      <c r="I215" s="4"/>
      <c r="J215" s="4"/>
      <c r="K215" s="4"/>
      <c r="L215" s="4"/>
      <c r="M215" s="4"/>
      <c r="N215" s="4"/>
    </row>
    <row r="216" spans="1:14" outlineLevel="1">
      <c r="A216" s="114" t="s">
        <v>188</v>
      </c>
      <c r="B216" s="17" t="s">
        <v>13</v>
      </c>
      <c r="C216" s="17" t="s">
        <v>177</v>
      </c>
      <c r="D216" s="17" t="s">
        <v>181</v>
      </c>
      <c r="E216" s="17" t="s">
        <v>183</v>
      </c>
      <c r="F216" s="17" t="s">
        <v>16</v>
      </c>
      <c r="G216" s="284">
        <f>G217</f>
        <v>2800000</v>
      </c>
      <c r="H216" s="4"/>
      <c r="I216" s="4"/>
      <c r="J216" s="4"/>
      <c r="K216" s="4"/>
      <c r="L216" s="4"/>
      <c r="M216" s="4"/>
      <c r="N216" s="4"/>
    </row>
    <row r="217" spans="1:14" outlineLevel="1">
      <c r="A217" s="297" t="s">
        <v>189</v>
      </c>
      <c r="B217" s="22" t="s">
        <v>13</v>
      </c>
      <c r="C217" s="22" t="s">
        <v>177</v>
      </c>
      <c r="D217" s="22" t="s">
        <v>181</v>
      </c>
      <c r="E217" s="22" t="s">
        <v>183</v>
      </c>
      <c r="F217" s="22" t="s">
        <v>185</v>
      </c>
      <c r="G217" s="108">
        <v>2800000</v>
      </c>
      <c r="H217" s="4"/>
      <c r="I217" s="4"/>
      <c r="J217" s="4"/>
      <c r="K217" s="4"/>
      <c r="L217" s="4"/>
      <c r="M217" s="4"/>
      <c r="N217" s="4"/>
    </row>
    <row r="218" spans="1:14">
      <c r="A218" s="118" t="s">
        <v>190</v>
      </c>
      <c r="B218" s="8" t="s">
        <v>13</v>
      </c>
      <c r="C218" s="8" t="s">
        <v>187</v>
      </c>
      <c r="D218" s="8"/>
      <c r="E218" s="8"/>
      <c r="F218" s="8"/>
      <c r="G218" s="119">
        <f>G219</f>
        <v>125632</v>
      </c>
      <c r="H218" s="4"/>
      <c r="I218" s="4"/>
      <c r="J218" s="4"/>
      <c r="K218" s="4"/>
      <c r="L218" s="4"/>
      <c r="M218" s="4"/>
      <c r="N218" s="4"/>
    </row>
    <row r="219" spans="1:14" outlineLevel="1">
      <c r="A219" s="114" t="s">
        <v>192</v>
      </c>
      <c r="B219" s="17" t="s">
        <v>13</v>
      </c>
      <c r="C219" s="17" t="s">
        <v>187</v>
      </c>
      <c r="D219" s="17" t="s">
        <v>15</v>
      </c>
      <c r="E219" s="17" t="s">
        <v>16</v>
      </c>
      <c r="F219" s="17" t="s">
        <v>16</v>
      </c>
      <c r="G219" s="284">
        <f>G220</f>
        <v>125632</v>
      </c>
      <c r="H219" s="4"/>
      <c r="I219" s="4"/>
      <c r="J219" s="4"/>
      <c r="K219" s="4"/>
      <c r="L219" s="4"/>
      <c r="M219" s="4"/>
      <c r="N219" s="4"/>
    </row>
    <row r="220" spans="1:14" outlineLevel="1">
      <c r="A220" s="288" t="s">
        <v>194</v>
      </c>
      <c r="B220" s="17" t="s">
        <v>13</v>
      </c>
      <c r="C220" s="17" t="s">
        <v>187</v>
      </c>
      <c r="D220" s="17" t="s">
        <v>15</v>
      </c>
      <c r="E220" s="17" t="s">
        <v>16</v>
      </c>
      <c r="F220" s="17" t="s">
        <v>16</v>
      </c>
      <c r="G220" s="284">
        <f>G221+G224</f>
        <v>125632</v>
      </c>
      <c r="H220" s="4"/>
      <c r="I220" s="4"/>
      <c r="J220" s="4"/>
      <c r="K220" s="4"/>
      <c r="L220" s="4"/>
      <c r="M220" s="4"/>
      <c r="N220" s="4"/>
    </row>
    <row r="221" spans="1:14">
      <c r="A221" s="118" t="s">
        <v>196</v>
      </c>
      <c r="B221" s="8" t="s">
        <v>13</v>
      </c>
      <c r="C221" s="8" t="s">
        <v>187</v>
      </c>
      <c r="D221" s="8" t="s">
        <v>191</v>
      </c>
      <c r="E221" s="8" t="s">
        <v>16</v>
      </c>
      <c r="F221" s="8" t="s">
        <v>16</v>
      </c>
      <c r="G221" s="119">
        <f>G222</f>
        <v>28000</v>
      </c>
      <c r="H221" s="4"/>
      <c r="I221" s="4"/>
      <c r="J221" s="4"/>
      <c r="K221" s="4"/>
      <c r="L221" s="4"/>
      <c r="M221" s="4"/>
      <c r="N221" s="4"/>
    </row>
    <row r="222" spans="1:14" ht="31.5">
      <c r="A222" s="114" t="s">
        <v>198</v>
      </c>
      <c r="B222" s="17" t="s">
        <v>13</v>
      </c>
      <c r="C222" s="17" t="s">
        <v>187</v>
      </c>
      <c r="D222" s="17" t="s">
        <v>191</v>
      </c>
      <c r="E222" s="17" t="s">
        <v>193</v>
      </c>
      <c r="F222" s="17" t="s">
        <v>16</v>
      </c>
      <c r="G222" s="284">
        <f>G223</f>
        <v>28000</v>
      </c>
      <c r="H222" s="4"/>
      <c r="I222" s="4"/>
      <c r="J222" s="4"/>
      <c r="K222" s="4"/>
      <c r="L222" s="4"/>
      <c r="M222" s="4"/>
      <c r="N222" s="4"/>
    </row>
    <row r="223" spans="1:14" ht="31.5">
      <c r="A223" s="288" t="s">
        <v>200</v>
      </c>
      <c r="B223" s="22" t="s">
        <v>13</v>
      </c>
      <c r="C223" s="22" t="s">
        <v>187</v>
      </c>
      <c r="D223" s="22" t="s">
        <v>191</v>
      </c>
      <c r="E223" s="22" t="s">
        <v>193</v>
      </c>
      <c r="F223" s="22" t="s">
        <v>195</v>
      </c>
      <c r="G223" s="108">
        <v>28000</v>
      </c>
      <c r="H223" s="4"/>
      <c r="I223" s="4"/>
      <c r="J223" s="4"/>
      <c r="K223" s="4"/>
      <c r="L223" s="4"/>
      <c r="M223" s="4"/>
      <c r="N223" s="4"/>
    </row>
    <row r="224" spans="1:14">
      <c r="A224" s="370" t="s">
        <v>306</v>
      </c>
      <c r="B224" s="334" t="s">
        <v>13</v>
      </c>
      <c r="C224" s="334" t="s">
        <v>187</v>
      </c>
      <c r="D224" s="334" t="s">
        <v>191</v>
      </c>
      <c r="E224" s="334" t="s">
        <v>193</v>
      </c>
      <c r="F224" s="334" t="s">
        <v>63</v>
      </c>
      <c r="G224" s="108">
        <v>97632</v>
      </c>
      <c r="H224" s="4"/>
      <c r="I224" s="4"/>
      <c r="J224" s="4"/>
      <c r="K224" s="4"/>
      <c r="L224" s="4"/>
      <c r="M224" s="4"/>
      <c r="N224" s="4"/>
    </row>
    <row r="225" spans="1:15" ht="31.5" outlineLevel="1">
      <c r="A225" s="118" t="s">
        <v>202</v>
      </c>
      <c r="B225" s="8" t="s">
        <v>13</v>
      </c>
      <c r="C225" s="8" t="s">
        <v>187</v>
      </c>
      <c r="D225" s="8" t="s">
        <v>197</v>
      </c>
      <c r="E225" s="8" t="s">
        <v>16</v>
      </c>
      <c r="F225" s="8" t="s">
        <v>16</v>
      </c>
      <c r="G225" s="119">
        <v>100000</v>
      </c>
      <c r="H225" s="4"/>
      <c r="I225" s="4"/>
      <c r="J225" s="4"/>
      <c r="K225" s="4"/>
      <c r="L225" s="4"/>
      <c r="M225" s="4"/>
      <c r="N225" s="4"/>
      <c r="O225" s="42"/>
    </row>
    <row r="226" spans="1:15" outlineLevel="1">
      <c r="A226" s="114" t="s">
        <v>182</v>
      </c>
      <c r="B226" s="17" t="s">
        <v>13</v>
      </c>
      <c r="C226" s="17" t="s">
        <v>187</v>
      </c>
      <c r="D226" s="17" t="s">
        <v>197</v>
      </c>
      <c r="E226" s="17" t="s">
        <v>199</v>
      </c>
      <c r="F226" s="17" t="s">
        <v>16</v>
      </c>
      <c r="G226" s="284">
        <v>100000</v>
      </c>
      <c r="H226" s="4"/>
      <c r="I226" s="4"/>
      <c r="J226" s="4"/>
      <c r="K226" s="4"/>
      <c r="L226" s="4"/>
      <c r="M226" s="4"/>
      <c r="N226" s="4"/>
    </row>
    <row r="227" spans="1:15" ht="31.5" outlineLevel="1">
      <c r="A227" s="288" t="s">
        <v>184</v>
      </c>
      <c r="B227" s="22" t="s">
        <v>13</v>
      </c>
      <c r="C227" s="22" t="s">
        <v>187</v>
      </c>
      <c r="D227" s="22" t="s">
        <v>197</v>
      </c>
      <c r="E227" s="22" t="s">
        <v>199</v>
      </c>
      <c r="F227" s="22" t="s">
        <v>201</v>
      </c>
      <c r="G227" s="108">
        <v>100000</v>
      </c>
      <c r="H227" s="4"/>
      <c r="I227" s="4"/>
      <c r="J227" s="4"/>
      <c r="K227" s="4"/>
      <c r="L227" s="4"/>
      <c r="M227" s="4"/>
      <c r="N227" s="4"/>
    </row>
    <row r="228" spans="1:15">
      <c r="A228" s="277" t="s">
        <v>204</v>
      </c>
      <c r="B228" s="8" t="s">
        <v>13</v>
      </c>
      <c r="C228" s="8" t="s">
        <v>187</v>
      </c>
      <c r="D228" s="8" t="s">
        <v>203</v>
      </c>
      <c r="E228" s="8" t="s">
        <v>16</v>
      </c>
      <c r="F228" s="8" t="s">
        <v>16</v>
      </c>
      <c r="G228" s="119">
        <v>0</v>
      </c>
      <c r="H228" s="82"/>
      <c r="I228" s="82"/>
      <c r="J228" s="82"/>
      <c r="K228" s="82"/>
      <c r="L228" s="83"/>
      <c r="M228" s="4"/>
      <c r="N228" s="4"/>
    </row>
    <row r="229" spans="1:15" ht="31.5">
      <c r="A229" s="114" t="s">
        <v>206</v>
      </c>
      <c r="B229" s="17" t="s">
        <v>13</v>
      </c>
      <c r="C229" s="17" t="s">
        <v>187</v>
      </c>
      <c r="D229" s="17" t="s">
        <v>203</v>
      </c>
      <c r="E229" s="17" t="s">
        <v>183</v>
      </c>
      <c r="F229" s="17" t="s">
        <v>16</v>
      </c>
      <c r="G229" s="284">
        <v>0</v>
      </c>
      <c r="H229" s="84"/>
      <c r="I229" s="84"/>
      <c r="J229" s="84"/>
      <c r="K229" s="84"/>
      <c r="L229" s="85"/>
      <c r="M229" s="4"/>
      <c r="N229" s="4"/>
    </row>
    <row r="230" spans="1:15" ht="63">
      <c r="A230" s="114" t="s">
        <v>207</v>
      </c>
      <c r="B230" s="22" t="s">
        <v>13</v>
      </c>
      <c r="C230" s="22" t="s">
        <v>187</v>
      </c>
      <c r="D230" s="22" t="s">
        <v>203</v>
      </c>
      <c r="E230" s="22" t="s">
        <v>183</v>
      </c>
      <c r="F230" s="22" t="s">
        <v>185</v>
      </c>
      <c r="G230" s="108">
        <v>0</v>
      </c>
      <c r="H230" s="84"/>
      <c r="I230" s="84"/>
      <c r="J230" s="84"/>
      <c r="K230" s="84"/>
      <c r="L230" s="85"/>
      <c r="M230" s="4"/>
      <c r="N230" s="4"/>
    </row>
    <row r="231" spans="1:15" ht="31.5">
      <c r="A231" s="118" t="s">
        <v>208</v>
      </c>
      <c r="B231" s="8" t="s">
        <v>13</v>
      </c>
      <c r="C231" s="8" t="s">
        <v>267</v>
      </c>
      <c r="D231" s="8"/>
      <c r="E231" s="8"/>
      <c r="F231" s="8"/>
      <c r="G231" s="119">
        <f>G232</f>
        <v>5000</v>
      </c>
      <c r="H231" s="84"/>
      <c r="I231" s="84"/>
      <c r="J231" s="84"/>
      <c r="K231" s="84"/>
      <c r="L231" s="85"/>
      <c r="M231" s="4"/>
      <c r="N231" s="110"/>
    </row>
    <row r="232" spans="1:15">
      <c r="A232" s="114" t="s">
        <v>182</v>
      </c>
      <c r="B232" s="17" t="s">
        <v>13</v>
      </c>
      <c r="C232" s="17" t="s">
        <v>267</v>
      </c>
      <c r="D232" s="17" t="s">
        <v>15</v>
      </c>
      <c r="E232" s="17" t="s">
        <v>16</v>
      </c>
      <c r="F232" s="17" t="s">
        <v>16</v>
      </c>
      <c r="G232" s="284">
        <v>5000</v>
      </c>
      <c r="H232" s="84"/>
      <c r="I232" s="84"/>
      <c r="J232" s="84"/>
      <c r="K232" s="84"/>
      <c r="L232" s="85"/>
      <c r="M232" s="4"/>
      <c r="N232" s="4"/>
    </row>
    <row r="233" spans="1:15" ht="31.5">
      <c r="A233" s="288" t="s">
        <v>184</v>
      </c>
      <c r="B233" s="17" t="s">
        <v>13</v>
      </c>
      <c r="C233" s="17" t="s">
        <v>267</v>
      </c>
      <c r="D233" s="17" t="s">
        <v>15</v>
      </c>
      <c r="E233" s="17" t="s">
        <v>16</v>
      </c>
      <c r="F233" s="17" t="s">
        <v>16</v>
      </c>
      <c r="G233" s="284">
        <v>5000</v>
      </c>
      <c r="H233" s="84"/>
      <c r="I233" s="84"/>
      <c r="J233" s="84"/>
      <c r="K233" s="84"/>
      <c r="L233" s="85"/>
      <c r="M233" s="4"/>
      <c r="N233" s="4"/>
    </row>
    <row r="234" spans="1:15" ht="31.5">
      <c r="A234" s="277" t="s">
        <v>210</v>
      </c>
      <c r="B234" s="8" t="s">
        <v>13</v>
      </c>
      <c r="C234" s="8" t="s">
        <v>267</v>
      </c>
      <c r="D234" s="8" t="s">
        <v>209</v>
      </c>
      <c r="E234" s="8" t="s">
        <v>16</v>
      </c>
      <c r="F234" s="8" t="s">
        <v>16</v>
      </c>
      <c r="G234" s="119">
        <v>5000</v>
      </c>
      <c r="H234" s="4"/>
      <c r="I234" s="4"/>
      <c r="J234" s="4"/>
      <c r="K234" s="4"/>
      <c r="L234" s="4"/>
      <c r="M234" s="4"/>
      <c r="N234" s="4"/>
    </row>
    <row r="235" spans="1:15" ht="31.5">
      <c r="A235" s="114" t="s">
        <v>23</v>
      </c>
      <c r="B235" s="17" t="s">
        <v>13</v>
      </c>
      <c r="C235" s="17" t="s">
        <v>267</v>
      </c>
      <c r="D235" s="17" t="s">
        <v>209</v>
      </c>
      <c r="E235" s="17" t="s">
        <v>183</v>
      </c>
      <c r="F235" s="17" t="s">
        <v>16</v>
      </c>
      <c r="G235" s="284">
        <v>5000</v>
      </c>
      <c r="H235" s="4"/>
      <c r="I235" s="4"/>
      <c r="J235" s="4"/>
      <c r="K235" s="4"/>
      <c r="L235" s="4"/>
      <c r="M235" s="4"/>
      <c r="N235" s="4"/>
    </row>
    <row r="236" spans="1:15" ht="47.25">
      <c r="A236" s="114" t="s">
        <v>212</v>
      </c>
      <c r="B236" s="22" t="s">
        <v>13</v>
      </c>
      <c r="C236" s="22" t="s">
        <v>267</v>
      </c>
      <c r="D236" s="22" t="s">
        <v>209</v>
      </c>
      <c r="E236" s="22" t="s">
        <v>183</v>
      </c>
      <c r="F236" s="22" t="s">
        <v>185</v>
      </c>
      <c r="G236" s="108">
        <v>5000</v>
      </c>
      <c r="H236" s="4"/>
      <c r="I236" s="4"/>
      <c r="J236" s="4"/>
      <c r="K236" s="4"/>
      <c r="L236" s="4"/>
      <c r="M236" s="4"/>
      <c r="N236" s="4"/>
    </row>
    <row r="237" spans="1:15" ht="47.25">
      <c r="A237" s="118" t="s">
        <v>213</v>
      </c>
      <c r="B237" s="8" t="s">
        <v>13</v>
      </c>
      <c r="C237" s="8" t="s">
        <v>211</v>
      </c>
      <c r="D237" s="8"/>
      <c r="E237" s="8"/>
      <c r="F237" s="8"/>
      <c r="G237" s="119">
        <f t="shared" ref="G237:G241" si="1">G238</f>
        <v>2300000</v>
      </c>
      <c r="H237" s="4"/>
      <c r="I237" s="4"/>
      <c r="J237" s="4"/>
      <c r="K237" s="4"/>
      <c r="L237" s="4"/>
      <c r="M237" s="4"/>
      <c r="N237" s="4"/>
    </row>
    <row r="238" spans="1:15">
      <c r="A238" s="114" t="s">
        <v>182</v>
      </c>
      <c r="B238" s="17" t="s">
        <v>13</v>
      </c>
      <c r="C238" s="17" t="s">
        <v>211</v>
      </c>
      <c r="D238" s="17" t="s">
        <v>15</v>
      </c>
      <c r="E238" s="17" t="s">
        <v>16</v>
      </c>
      <c r="F238" s="17" t="s">
        <v>16</v>
      </c>
      <c r="G238" s="284">
        <f t="shared" si="1"/>
        <v>2300000</v>
      </c>
      <c r="H238" s="4"/>
      <c r="I238" s="4"/>
      <c r="J238" s="4"/>
      <c r="K238" s="4"/>
      <c r="L238" s="4"/>
      <c r="M238" s="4"/>
      <c r="N238" s="4"/>
    </row>
    <row r="239" spans="1:15" ht="31.5">
      <c r="A239" s="288" t="s">
        <v>184</v>
      </c>
      <c r="B239" s="17" t="s">
        <v>13</v>
      </c>
      <c r="C239" s="17" t="s">
        <v>211</v>
      </c>
      <c r="D239" s="17" t="s">
        <v>15</v>
      </c>
      <c r="E239" s="17" t="s">
        <v>16</v>
      </c>
      <c r="F239" s="17" t="s">
        <v>16</v>
      </c>
      <c r="G239" s="284">
        <f t="shared" si="1"/>
        <v>2300000</v>
      </c>
    </row>
    <row r="240" spans="1:15">
      <c r="B240" s="8" t="s">
        <v>13</v>
      </c>
      <c r="C240" s="8" t="s">
        <v>211</v>
      </c>
      <c r="D240" s="8" t="s">
        <v>214</v>
      </c>
      <c r="E240" s="8" t="s">
        <v>16</v>
      </c>
      <c r="F240" s="8" t="s">
        <v>16</v>
      </c>
      <c r="G240" s="119">
        <f t="shared" si="1"/>
        <v>2300000</v>
      </c>
    </row>
    <row r="241" spans="2:7">
      <c r="B241" s="17" t="s">
        <v>13</v>
      </c>
      <c r="C241" s="17" t="s">
        <v>211</v>
      </c>
      <c r="D241" s="17" t="s">
        <v>214</v>
      </c>
      <c r="E241" s="17" t="s">
        <v>183</v>
      </c>
      <c r="F241" s="17" t="s">
        <v>16</v>
      </c>
      <c r="G241" s="284">
        <f t="shared" si="1"/>
        <v>2300000</v>
      </c>
    </row>
    <row r="242" spans="2:7">
      <c r="B242" s="22" t="s">
        <v>13</v>
      </c>
      <c r="C242" s="22" t="s">
        <v>211</v>
      </c>
      <c r="D242" s="22" t="s">
        <v>214</v>
      </c>
      <c r="E242" s="22" t="s">
        <v>183</v>
      </c>
      <c r="F242" s="22" t="s">
        <v>185</v>
      </c>
      <c r="G242" s="108">
        <v>2300000</v>
      </c>
    </row>
  </sheetData>
  <mergeCells count="12">
    <mergeCell ref="F6:F7"/>
    <mergeCell ref="G6:G7"/>
    <mergeCell ref="A6:A7"/>
    <mergeCell ref="B6:B7"/>
    <mergeCell ref="C6:C7"/>
    <mergeCell ref="D6:D7"/>
    <mergeCell ref="E6:E7"/>
    <mergeCell ref="D1:G1"/>
    <mergeCell ref="D2:G2"/>
    <mergeCell ref="D3:G3"/>
    <mergeCell ref="D4:G4"/>
    <mergeCell ref="A5:G5"/>
  </mergeCells>
  <pageMargins left="0" right="0" top="0.23622047244094491" bottom="0.27559055118110237" header="0.11811023622047245" footer="0.11811023622047245"/>
  <pageSetup paperSize="9" scale="60" fitToHeight="8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7"/>
  <sheetViews>
    <sheetView zoomScale="91" zoomScaleNormal="91" workbookViewId="0">
      <pane xSplit="5" ySplit="1" topLeftCell="F2" activePane="bottomRight" state="frozen"/>
      <selection pane="topRight"/>
      <selection pane="bottomLeft"/>
      <selection pane="bottomRight" activeCell="A5" sqref="A5:G5"/>
    </sheetView>
  </sheetViews>
  <sheetFormatPr defaultColWidth="8.85546875" defaultRowHeight="15.75" outlineLevelRow="1"/>
  <cols>
    <col min="1" max="1" width="51.42578125" style="4" customWidth="1"/>
    <col min="2" max="2" width="5" style="4" customWidth="1"/>
    <col min="3" max="3" width="5.42578125" style="4" customWidth="1"/>
    <col min="4" max="4" width="11.5703125" style="4" customWidth="1"/>
    <col min="5" max="5" width="5.28515625" style="4" customWidth="1"/>
    <col min="6" max="6" width="4.7109375" style="4" customWidth="1"/>
    <col min="7" max="8" width="14.7109375" style="5" customWidth="1"/>
    <col min="9" max="9" width="18.140625" customWidth="1"/>
    <col min="11" max="11" width="12.42578125" customWidth="1"/>
  </cols>
  <sheetData>
    <row r="1" spans="1:11" s="1" customFormat="1" ht="15.6" customHeight="1">
      <c r="A1" s="120"/>
      <c r="B1" s="120"/>
      <c r="C1" s="120"/>
      <c r="D1" s="376" t="s">
        <v>268</v>
      </c>
      <c r="E1" s="376"/>
      <c r="F1" s="376"/>
      <c r="G1" s="376"/>
      <c r="H1" s="376"/>
    </row>
    <row r="2" spans="1:11" s="1" customFormat="1" ht="15.6" customHeight="1">
      <c r="A2" s="120"/>
      <c r="B2" s="120"/>
      <c r="C2" s="120"/>
      <c r="D2" s="377" t="s">
        <v>1</v>
      </c>
      <c r="E2" s="377"/>
      <c r="F2" s="377"/>
      <c r="G2" s="377"/>
      <c r="H2" s="377"/>
    </row>
    <row r="3" spans="1:11" s="1" customFormat="1" ht="14.45" customHeight="1">
      <c r="A3" s="120"/>
      <c r="B3" s="120"/>
      <c r="C3" s="120"/>
      <c r="D3" s="376" t="s">
        <v>2</v>
      </c>
      <c r="E3" s="376"/>
      <c r="F3" s="376"/>
      <c r="G3" s="376"/>
      <c r="H3" s="376"/>
    </row>
    <row r="4" spans="1:11" s="1" customFormat="1" ht="23.45" customHeight="1">
      <c r="A4" s="120"/>
      <c r="B4" s="120"/>
      <c r="C4" s="120"/>
      <c r="D4" s="376" t="s">
        <v>3</v>
      </c>
      <c r="E4" s="376"/>
      <c r="F4" s="376"/>
      <c r="G4" s="376"/>
      <c r="H4" s="376"/>
    </row>
    <row r="5" spans="1:11" ht="51" customHeight="1">
      <c r="A5" s="378" t="s">
        <v>269</v>
      </c>
      <c r="B5" s="378"/>
      <c r="C5" s="378"/>
      <c r="D5" s="378"/>
      <c r="E5" s="378"/>
      <c r="F5" s="378"/>
      <c r="G5" s="378"/>
      <c r="H5" s="204"/>
    </row>
    <row r="6" spans="1:11" ht="14.45" customHeight="1">
      <c r="A6" s="381" t="s">
        <v>5</v>
      </c>
      <c r="B6" s="379" t="s">
        <v>6</v>
      </c>
      <c r="C6" s="379" t="s">
        <v>7</v>
      </c>
      <c r="D6" s="379" t="s">
        <v>8</v>
      </c>
      <c r="E6" s="383" t="s">
        <v>9</v>
      </c>
      <c r="F6" s="379" t="s">
        <v>10</v>
      </c>
      <c r="G6" s="379" t="s">
        <v>270</v>
      </c>
      <c r="H6" s="379" t="s">
        <v>271</v>
      </c>
    </row>
    <row r="7" spans="1:11" ht="39" customHeight="1">
      <c r="A7" s="382"/>
      <c r="B7" s="380"/>
      <c r="C7" s="380"/>
      <c r="D7" s="380"/>
      <c r="E7" s="384"/>
      <c r="F7" s="380"/>
      <c r="G7" s="379"/>
      <c r="H7" s="379"/>
    </row>
    <row r="8" spans="1:11" ht="27.6" customHeight="1">
      <c r="A8" s="205" t="s">
        <v>12</v>
      </c>
      <c r="B8" s="206" t="s">
        <v>13</v>
      </c>
      <c r="C8" s="206" t="s">
        <v>14</v>
      </c>
      <c r="D8" s="206" t="s">
        <v>15</v>
      </c>
      <c r="E8" s="206" t="s">
        <v>16</v>
      </c>
      <c r="F8" s="206" t="s">
        <v>16</v>
      </c>
      <c r="G8" s="207">
        <f>G9+G68+G83+G107+G159+G167+G173+G185+G191</f>
        <v>13860524</v>
      </c>
      <c r="H8" s="207">
        <f>H9+H68+H83+H107+H159+H167+H173+H185+H191</f>
        <v>13508921</v>
      </c>
      <c r="K8" s="42"/>
    </row>
    <row r="9" spans="1:11">
      <c r="A9" s="208" t="s">
        <v>17</v>
      </c>
      <c r="B9" s="209" t="s">
        <v>13</v>
      </c>
      <c r="C9" s="209" t="s">
        <v>18</v>
      </c>
      <c r="D9" s="209"/>
      <c r="E9" s="209"/>
      <c r="F9" s="209"/>
      <c r="G9" s="210">
        <f>G10+G16+G51+G57</f>
        <v>4415098</v>
      </c>
      <c r="H9" s="210">
        <f>H10+H16+H51+H57</f>
        <v>4215098</v>
      </c>
    </row>
    <row r="10" spans="1:11" ht="36">
      <c r="A10" s="211" t="s">
        <v>19</v>
      </c>
      <c r="B10" s="212" t="s">
        <v>13</v>
      </c>
      <c r="C10" s="212" t="s">
        <v>20</v>
      </c>
      <c r="D10" s="212" t="s">
        <v>15</v>
      </c>
      <c r="E10" s="212" t="s">
        <v>16</v>
      </c>
      <c r="F10" s="212" t="s">
        <v>16</v>
      </c>
      <c r="G10" s="213">
        <f t="shared" ref="G10:H14" si="0">G11</f>
        <v>168000</v>
      </c>
      <c r="H10" s="213">
        <f t="shared" si="0"/>
        <v>168000</v>
      </c>
    </row>
    <row r="11" spans="1:11" ht="24">
      <c r="A11" s="214" t="s">
        <v>21</v>
      </c>
      <c r="B11" s="215" t="s">
        <v>13</v>
      </c>
      <c r="C11" s="215" t="s">
        <v>20</v>
      </c>
      <c r="D11" s="215" t="s">
        <v>22</v>
      </c>
      <c r="E11" s="215" t="s">
        <v>16</v>
      </c>
      <c r="F11" s="215" t="s">
        <v>16</v>
      </c>
      <c r="G11" s="216">
        <v>168000</v>
      </c>
      <c r="H11" s="216">
        <v>168000</v>
      </c>
    </row>
    <row r="12" spans="1:11" ht="36">
      <c r="A12" s="214" t="s">
        <v>23</v>
      </c>
      <c r="B12" s="215" t="s">
        <v>13</v>
      </c>
      <c r="C12" s="215" t="s">
        <v>20</v>
      </c>
      <c r="D12" s="215" t="s">
        <v>22</v>
      </c>
      <c r="E12" s="215" t="s">
        <v>16</v>
      </c>
      <c r="F12" s="215" t="s">
        <v>16</v>
      </c>
      <c r="G12" s="216">
        <f t="shared" si="0"/>
        <v>168000</v>
      </c>
      <c r="H12" s="216">
        <f t="shared" si="0"/>
        <v>168000</v>
      </c>
    </row>
    <row r="13" spans="1:11" ht="48">
      <c r="A13" s="214" t="s">
        <v>24</v>
      </c>
      <c r="B13" s="215" t="s">
        <v>13</v>
      </c>
      <c r="C13" s="215" t="s">
        <v>20</v>
      </c>
      <c r="D13" s="215" t="s">
        <v>22</v>
      </c>
      <c r="E13" s="215" t="s">
        <v>16</v>
      </c>
      <c r="F13" s="215" t="s">
        <v>16</v>
      </c>
      <c r="G13" s="216">
        <f t="shared" si="0"/>
        <v>168000</v>
      </c>
      <c r="H13" s="216">
        <f t="shared" si="0"/>
        <v>168000</v>
      </c>
    </row>
    <row r="14" spans="1:11" ht="36">
      <c r="A14" s="214" t="s">
        <v>25</v>
      </c>
      <c r="B14" s="215" t="s">
        <v>13</v>
      </c>
      <c r="C14" s="215" t="s">
        <v>20</v>
      </c>
      <c r="D14" s="215" t="s">
        <v>22</v>
      </c>
      <c r="E14" s="215" t="s">
        <v>26</v>
      </c>
      <c r="F14" s="215" t="s">
        <v>16</v>
      </c>
      <c r="G14" s="216">
        <f t="shared" si="0"/>
        <v>168000</v>
      </c>
      <c r="H14" s="216">
        <f t="shared" si="0"/>
        <v>168000</v>
      </c>
    </row>
    <row r="15" spans="1:11" ht="19.899999999999999" customHeight="1">
      <c r="A15" s="115" t="s">
        <v>27</v>
      </c>
      <c r="B15" s="116" t="s">
        <v>13</v>
      </c>
      <c r="C15" s="116" t="s">
        <v>20</v>
      </c>
      <c r="D15" s="116" t="s">
        <v>22</v>
      </c>
      <c r="E15" s="116" t="s">
        <v>26</v>
      </c>
      <c r="F15" s="116" t="s">
        <v>28</v>
      </c>
      <c r="G15" s="217">
        <v>168000</v>
      </c>
      <c r="H15" s="217">
        <v>168000</v>
      </c>
    </row>
    <row r="16" spans="1:11" ht="48">
      <c r="A16" s="211" t="s">
        <v>29</v>
      </c>
      <c r="B16" s="212" t="s">
        <v>13</v>
      </c>
      <c r="C16" s="212" t="s">
        <v>30</v>
      </c>
      <c r="D16" s="212" t="s">
        <v>15</v>
      </c>
      <c r="E16" s="212" t="s">
        <v>16</v>
      </c>
      <c r="F16" s="212" t="s">
        <v>16</v>
      </c>
      <c r="G16" s="218">
        <f>G17</f>
        <v>3772098</v>
      </c>
      <c r="H16" s="218">
        <f>H17</f>
        <v>3624098</v>
      </c>
    </row>
    <row r="17" spans="1:8" ht="36">
      <c r="A17" s="214" t="s">
        <v>23</v>
      </c>
      <c r="B17" s="219" t="s">
        <v>13</v>
      </c>
      <c r="C17" s="219" t="s">
        <v>30</v>
      </c>
      <c r="D17" s="219" t="s">
        <v>15</v>
      </c>
      <c r="E17" s="219" t="s">
        <v>16</v>
      </c>
      <c r="F17" s="219" t="s">
        <v>16</v>
      </c>
      <c r="G17" s="220">
        <f>G18</f>
        <v>3772098</v>
      </c>
      <c r="H17" s="220">
        <f>H18</f>
        <v>3624098</v>
      </c>
    </row>
    <row r="18" spans="1:8" ht="36">
      <c r="A18" s="214" t="s">
        <v>31</v>
      </c>
      <c r="B18" s="219" t="s">
        <v>13</v>
      </c>
      <c r="C18" s="219" t="s">
        <v>30</v>
      </c>
      <c r="D18" s="219" t="s">
        <v>15</v>
      </c>
      <c r="E18" s="219" t="s">
        <v>16</v>
      </c>
      <c r="F18" s="219" t="s">
        <v>16</v>
      </c>
      <c r="G18" s="220">
        <f>G19+G44</f>
        <v>3772098</v>
      </c>
      <c r="H18" s="220">
        <f>H19+H44</f>
        <v>3624098</v>
      </c>
    </row>
    <row r="19" spans="1:8" ht="15">
      <c r="A19" s="221" t="s">
        <v>32</v>
      </c>
      <c r="B19" s="219" t="s">
        <v>13</v>
      </c>
      <c r="C19" s="219" t="s">
        <v>30</v>
      </c>
      <c r="D19" s="219" t="s">
        <v>33</v>
      </c>
      <c r="E19" s="219" t="s">
        <v>16</v>
      </c>
      <c r="F19" s="219" t="s">
        <v>16</v>
      </c>
      <c r="G19" s="222">
        <f>G20+G26+G38</f>
        <v>3250711</v>
      </c>
      <c r="H19" s="222">
        <f>H20+H26+H38</f>
        <v>3102711</v>
      </c>
    </row>
    <row r="20" spans="1:8" ht="60">
      <c r="A20" s="221" t="s">
        <v>34</v>
      </c>
      <c r="B20" s="223" t="s">
        <v>13</v>
      </c>
      <c r="C20" s="223" t="s">
        <v>30</v>
      </c>
      <c r="D20" s="223" t="s">
        <v>33</v>
      </c>
      <c r="E20" s="223" t="s">
        <v>35</v>
      </c>
      <c r="F20" s="224">
        <v>0</v>
      </c>
      <c r="G20" s="225">
        <f>G21</f>
        <v>2173699</v>
      </c>
      <c r="H20" s="225">
        <f>H21</f>
        <v>2173699</v>
      </c>
    </row>
    <row r="21" spans="1:8" ht="24">
      <c r="A21" s="214" t="s">
        <v>36</v>
      </c>
      <c r="B21" s="219" t="s">
        <v>13</v>
      </c>
      <c r="C21" s="219" t="s">
        <v>30</v>
      </c>
      <c r="D21" s="219" t="s">
        <v>33</v>
      </c>
      <c r="E21" s="219" t="s">
        <v>37</v>
      </c>
      <c r="F21" s="220">
        <v>0</v>
      </c>
      <c r="G21" s="226">
        <f>G22+G25</f>
        <v>2173699</v>
      </c>
      <c r="H21" s="226">
        <f>H22+H25</f>
        <v>2173699</v>
      </c>
    </row>
    <row r="22" spans="1:8" ht="24">
      <c r="A22" s="214" t="s">
        <v>38</v>
      </c>
      <c r="B22" s="219" t="s">
        <v>13</v>
      </c>
      <c r="C22" s="219" t="s">
        <v>30</v>
      </c>
      <c r="D22" s="219" t="s">
        <v>33</v>
      </c>
      <c r="E22" s="219" t="s">
        <v>39</v>
      </c>
      <c r="F22" s="219" t="s">
        <v>16</v>
      </c>
      <c r="G22" s="226">
        <f>G23</f>
        <v>1669508</v>
      </c>
      <c r="H22" s="226">
        <f>H23</f>
        <v>1669508</v>
      </c>
    </row>
    <row r="23" spans="1:8" ht="15">
      <c r="A23" s="115" t="s">
        <v>40</v>
      </c>
      <c r="B23" s="227" t="s">
        <v>13</v>
      </c>
      <c r="C23" s="227" t="s">
        <v>30</v>
      </c>
      <c r="D23" s="227" t="s">
        <v>33</v>
      </c>
      <c r="E23" s="227" t="s">
        <v>39</v>
      </c>
      <c r="F23" s="227" t="s">
        <v>41</v>
      </c>
      <c r="G23" s="228">
        <v>1669508</v>
      </c>
      <c r="H23" s="228">
        <v>1669508</v>
      </c>
    </row>
    <row r="24" spans="1:8" ht="36">
      <c r="A24" s="214" t="s">
        <v>42</v>
      </c>
      <c r="B24" s="219" t="s">
        <v>13</v>
      </c>
      <c r="C24" s="219" t="s">
        <v>30</v>
      </c>
      <c r="D24" s="219" t="s">
        <v>33</v>
      </c>
      <c r="E24" s="219" t="s">
        <v>43</v>
      </c>
      <c r="F24" s="219" t="s">
        <v>16</v>
      </c>
      <c r="G24" s="228">
        <v>504191</v>
      </c>
      <c r="H24" s="228">
        <v>504191</v>
      </c>
    </row>
    <row r="25" spans="1:8" ht="15">
      <c r="A25" s="115" t="s">
        <v>44</v>
      </c>
      <c r="B25" s="227" t="s">
        <v>13</v>
      </c>
      <c r="C25" s="227" t="s">
        <v>30</v>
      </c>
      <c r="D25" s="227" t="s">
        <v>33</v>
      </c>
      <c r="E25" s="227" t="s">
        <v>43</v>
      </c>
      <c r="F25" s="227" t="s">
        <v>45</v>
      </c>
      <c r="G25" s="228">
        <v>504191</v>
      </c>
      <c r="H25" s="228">
        <v>504191</v>
      </c>
    </row>
    <row r="26" spans="1:8" ht="25.15" customHeight="1">
      <c r="A26" s="221" t="s">
        <v>46</v>
      </c>
      <c r="B26" s="223" t="s">
        <v>13</v>
      </c>
      <c r="C26" s="223" t="s">
        <v>30</v>
      </c>
      <c r="D26" s="223" t="s">
        <v>33</v>
      </c>
      <c r="E26" s="223" t="s">
        <v>47</v>
      </c>
      <c r="F26" s="223" t="s">
        <v>16</v>
      </c>
      <c r="G26" s="229">
        <f>G27</f>
        <v>1067012</v>
      </c>
      <c r="H26" s="229">
        <f>H27</f>
        <v>919012</v>
      </c>
    </row>
    <row r="27" spans="1:8" ht="25.15" customHeight="1">
      <c r="A27" s="214" t="s">
        <v>48</v>
      </c>
      <c r="B27" s="219" t="s">
        <v>13</v>
      </c>
      <c r="C27" s="219" t="s">
        <v>30</v>
      </c>
      <c r="D27" s="219" t="s">
        <v>33</v>
      </c>
      <c r="E27" s="219" t="s">
        <v>49</v>
      </c>
      <c r="F27" s="219" t="s">
        <v>16</v>
      </c>
      <c r="G27" s="230">
        <f>G28+G30</f>
        <v>1067012</v>
      </c>
      <c r="H27" s="230">
        <f>H28+H30</f>
        <v>919012</v>
      </c>
    </row>
    <row r="28" spans="1:8" ht="24">
      <c r="A28" s="214" t="s">
        <v>50</v>
      </c>
      <c r="B28" s="219" t="s">
        <v>13</v>
      </c>
      <c r="C28" s="219" t="s">
        <v>30</v>
      </c>
      <c r="D28" s="219" t="s">
        <v>33</v>
      </c>
      <c r="E28" s="219" t="s">
        <v>51</v>
      </c>
      <c r="F28" s="219" t="s">
        <v>16</v>
      </c>
      <c r="G28" s="231">
        <f>G29</f>
        <v>34850</v>
      </c>
      <c r="H28" s="231">
        <f>H29</f>
        <v>34850</v>
      </c>
    </row>
    <row r="29" spans="1:8" ht="15">
      <c r="A29" s="115" t="s">
        <v>52</v>
      </c>
      <c r="B29" s="227" t="s">
        <v>13</v>
      </c>
      <c r="C29" s="227" t="s">
        <v>30</v>
      </c>
      <c r="D29" s="227" t="s">
        <v>33</v>
      </c>
      <c r="E29" s="227" t="s">
        <v>51</v>
      </c>
      <c r="F29" s="227" t="s">
        <v>53</v>
      </c>
      <c r="G29" s="228">
        <v>34850</v>
      </c>
      <c r="H29" s="228">
        <v>34850</v>
      </c>
    </row>
    <row r="30" spans="1:8" ht="24">
      <c r="A30" s="214" t="s">
        <v>54</v>
      </c>
      <c r="B30" s="219" t="s">
        <v>13</v>
      </c>
      <c r="C30" s="219" t="s">
        <v>30</v>
      </c>
      <c r="D30" s="219" t="s">
        <v>33</v>
      </c>
      <c r="E30" s="219" t="s">
        <v>55</v>
      </c>
      <c r="F30" s="219" t="s">
        <v>16</v>
      </c>
      <c r="G30" s="226">
        <f>G31+G32+G33+G34+G35+G36+G37</f>
        <v>1032162</v>
      </c>
      <c r="H30" s="226">
        <f>H31+H32+H33+H34+H35+H36+H37</f>
        <v>884162</v>
      </c>
    </row>
    <row r="31" spans="1:8" ht="15">
      <c r="A31" s="115" t="s">
        <v>52</v>
      </c>
      <c r="B31" s="227" t="s">
        <v>13</v>
      </c>
      <c r="C31" s="227" t="s">
        <v>30</v>
      </c>
      <c r="D31" s="227" t="s">
        <v>33</v>
      </c>
      <c r="E31" s="227" t="s">
        <v>55</v>
      </c>
      <c r="F31" s="227" t="s">
        <v>53</v>
      </c>
      <c r="G31" s="273">
        <v>61500</v>
      </c>
      <c r="H31" s="273">
        <v>61500</v>
      </c>
    </row>
    <row r="32" spans="1:8" ht="15">
      <c r="A32" s="115" t="s">
        <v>56</v>
      </c>
      <c r="B32" s="227" t="s">
        <v>13</v>
      </c>
      <c r="C32" s="227" t="s">
        <v>30</v>
      </c>
      <c r="D32" s="227" t="s">
        <v>33</v>
      </c>
      <c r="E32" s="227" t="s">
        <v>55</v>
      </c>
      <c r="F32" s="227" t="s">
        <v>57</v>
      </c>
      <c r="G32" s="273">
        <v>25062</v>
      </c>
      <c r="H32" s="273">
        <v>22062</v>
      </c>
    </row>
    <row r="33" spans="1:9" ht="15">
      <c r="A33" s="115" t="s">
        <v>58</v>
      </c>
      <c r="B33" s="227" t="s">
        <v>13</v>
      </c>
      <c r="C33" s="227" t="s">
        <v>30</v>
      </c>
      <c r="D33" s="227" t="s">
        <v>33</v>
      </c>
      <c r="E33" s="227" t="s">
        <v>55</v>
      </c>
      <c r="F33" s="227" t="s">
        <v>59</v>
      </c>
      <c r="G33" s="273">
        <v>307500</v>
      </c>
      <c r="H33" s="273">
        <v>307500</v>
      </c>
    </row>
    <row r="34" spans="1:9" ht="15">
      <c r="A34" s="115" t="s">
        <v>60</v>
      </c>
      <c r="B34" s="227" t="s">
        <v>13</v>
      </c>
      <c r="C34" s="227" t="s">
        <v>30</v>
      </c>
      <c r="D34" s="227" t="s">
        <v>33</v>
      </c>
      <c r="E34" s="227" t="s">
        <v>55</v>
      </c>
      <c r="F34" s="227" t="s">
        <v>61</v>
      </c>
      <c r="G34" s="273">
        <v>235600</v>
      </c>
      <c r="H34" s="273">
        <v>163100</v>
      </c>
    </row>
    <row r="35" spans="1:9" ht="15">
      <c r="A35" s="115" t="s">
        <v>62</v>
      </c>
      <c r="B35" s="227" t="s">
        <v>13</v>
      </c>
      <c r="C35" s="227" t="s">
        <v>30</v>
      </c>
      <c r="D35" s="227" t="s">
        <v>33</v>
      </c>
      <c r="E35" s="227" t="s">
        <v>55</v>
      </c>
      <c r="F35" s="227" t="s">
        <v>63</v>
      </c>
      <c r="G35" s="273">
        <v>300000</v>
      </c>
      <c r="H35" s="273">
        <v>227500</v>
      </c>
      <c r="I35" s="274"/>
    </row>
    <row r="36" spans="1:9" ht="15">
      <c r="A36" s="115" t="s">
        <v>64</v>
      </c>
      <c r="B36" s="227" t="s">
        <v>13</v>
      </c>
      <c r="C36" s="227" t="s">
        <v>30</v>
      </c>
      <c r="D36" s="227" t="s">
        <v>33</v>
      </c>
      <c r="E36" s="227" t="s">
        <v>55</v>
      </c>
      <c r="F36" s="227" t="s">
        <v>65</v>
      </c>
      <c r="G36" s="228">
        <v>51250</v>
      </c>
      <c r="H36" s="228">
        <v>51250</v>
      </c>
      <c r="I36" s="274"/>
    </row>
    <row r="37" spans="1:9" ht="15">
      <c r="A37" s="115" t="s">
        <v>66</v>
      </c>
      <c r="B37" s="227" t="s">
        <v>13</v>
      </c>
      <c r="C37" s="227" t="s">
        <v>30</v>
      </c>
      <c r="D37" s="227" t="s">
        <v>33</v>
      </c>
      <c r="E37" s="227" t="s">
        <v>55</v>
      </c>
      <c r="F37" s="227" t="s">
        <v>67</v>
      </c>
      <c r="G37" s="228">
        <v>51250</v>
      </c>
      <c r="H37" s="228">
        <v>51250</v>
      </c>
    </row>
    <row r="38" spans="1:9" ht="15">
      <c r="A38" s="232" t="s">
        <v>68</v>
      </c>
      <c r="B38" s="223" t="s">
        <v>13</v>
      </c>
      <c r="C38" s="223" t="s">
        <v>30</v>
      </c>
      <c r="D38" s="223" t="s">
        <v>33</v>
      </c>
      <c r="E38" s="223" t="s">
        <v>69</v>
      </c>
      <c r="F38" s="223" t="s">
        <v>16</v>
      </c>
      <c r="G38" s="229">
        <f>G39</f>
        <v>10000</v>
      </c>
      <c r="H38" s="229">
        <f>H39</f>
        <v>10000</v>
      </c>
    </row>
    <row r="39" spans="1:9" ht="15">
      <c r="A39" s="233" t="s">
        <v>70</v>
      </c>
      <c r="B39" s="219" t="s">
        <v>13</v>
      </c>
      <c r="C39" s="219" t="s">
        <v>30</v>
      </c>
      <c r="D39" s="219" t="s">
        <v>33</v>
      </c>
      <c r="E39" s="219" t="s">
        <v>71</v>
      </c>
      <c r="F39" s="219" t="s">
        <v>16</v>
      </c>
      <c r="G39" s="230">
        <f>G40+G42</f>
        <v>10000</v>
      </c>
      <c r="H39" s="230">
        <f>H40+H42</f>
        <v>10000</v>
      </c>
    </row>
    <row r="40" spans="1:9" ht="15">
      <c r="A40" s="214" t="s">
        <v>72</v>
      </c>
      <c r="B40" s="219" t="s">
        <v>13</v>
      </c>
      <c r="C40" s="219" t="s">
        <v>30</v>
      </c>
      <c r="D40" s="219" t="s">
        <v>33</v>
      </c>
      <c r="E40" s="219" t="s">
        <v>73</v>
      </c>
      <c r="F40" s="219" t="s">
        <v>16</v>
      </c>
      <c r="G40" s="231">
        <f>G41</f>
        <v>5000</v>
      </c>
      <c r="H40" s="231">
        <f>H41</f>
        <v>5000</v>
      </c>
    </row>
    <row r="41" spans="1:9" ht="15">
      <c r="A41" s="115" t="s">
        <v>27</v>
      </c>
      <c r="B41" s="227" t="s">
        <v>13</v>
      </c>
      <c r="C41" s="227" t="s">
        <v>30</v>
      </c>
      <c r="D41" s="227" t="s">
        <v>33</v>
      </c>
      <c r="E41" s="227" t="s">
        <v>73</v>
      </c>
      <c r="F41" s="227" t="s">
        <v>74</v>
      </c>
      <c r="G41" s="228">
        <v>5000</v>
      </c>
      <c r="H41" s="228">
        <v>5000</v>
      </c>
    </row>
    <row r="42" spans="1:9" ht="15">
      <c r="A42" s="214" t="s">
        <v>75</v>
      </c>
      <c r="B42" s="219" t="s">
        <v>13</v>
      </c>
      <c r="C42" s="219" t="s">
        <v>30</v>
      </c>
      <c r="D42" s="219" t="s">
        <v>33</v>
      </c>
      <c r="E42" s="219" t="s">
        <v>76</v>
      </c>
      <c r="F42" s="219" t="s">
        <v>16</v>
      </c>
      <c r="G42" s="231">
        <v>5000</v>
      </c>
      <c r="H42" s="231">
        <v>5000</v>
      </c>
    </row>
    <row r="43" spans="1:9" ht="15">
      <c r="A43" s="115" t="s">
        <v>27</v>
      </c>
      <c r="B43" s="227" t="s">
        <v>13</v>
      </c>
      <c r="C43" s="227" t="s">
        <v>30</v>
      </c>
      <c r="D43" s="227" t="s">
        <v>33</v>
      </c>
      <c r="E43" s="227" t="s">
        <v>76</v>
      </c>
      <c r="F43" s="227" t="s">
        <v>77</v>
      </c>
      <c r="G43" s="228">
        <v>5000</v>
      </c>
      <c r="H43" s="228">
        <v>5000</v>
      </c>
    </row>
    <row r="44" spans="1:9" ht="36">
      <c r="A44" s="221" t="s">
        <v>78</v>
      </c>
      <c r="B44" s="223" t="s">
        <v>13</v>
      </c>
      <c r="C44" s="223" t="s">
        <v>30</v>
      </c>
      <c r="D44" s="223" t="s">
        <v>79</v>
      </c>
      <c r="E44" s="223" t="s">
        <v>16</v>
      </c>
      <c r="F44" s="223" t="s">
        <v>16</v>
      </c>
      <c r="G44" s="234">
        <f>G47+G49</f>
        <v>521387</v>
      </c>
      <c r="H44" s="234">
        <f>H47+H49</f>
        <v>521387</v>
      </c>
    </row>
    <row r="45" spans="1:9" ht="71.25">
      <c r="A45" s="235" t="s">
        <v>34</v>
      </c>
      <c r="B45" s="219" t="s">
        <v>13</v>
      </c>
      <c r="C45" s="219" t="s">
        <v>30</v>
      </c>
      <c r="D45" s="219" t="s">
        <v>79</v>
      </c>
      <c r="E45" s="219" t="s">
        <v>35</v>
      </c>
      <c r="F45" s="219" t="s">
        <v>16</v>
      </c>
      <c r="G45" s="236">
        <f>G46</f>
        <v>521387</v>
      </c>
      <c r="H45" s="236">
        <f>H46</f>
        <v>521387</v>
      </c>
    </row>
    <row r="46" spans="1:9" ht="33.6" customHeight="1">
      <c r="A46" s="235" t="s">
        <v>36</v>
      </c>
      <c r="B46" s="219" t="s">
        <v>13</v>
      </c>
      <c r="C46" s="219" t="s">
        <v>30</v>
      </c>
      <c r="D46" s="219" t="s">
        <v>79</v>
      </c>
      <c r="E46" s="219" t="s">
        <v>37</v>
      </c>
      <c r="F46" s="219" t="s">
        <v>16</v>
      </c>
      <c r="G46" s="236">
        <f>G47+G49</f>
        <v>521387</v>
      </c>
      <c r="H46" s="236">
        <f>H47+H49</f>
        <v>521387</v>
      </c>
    </row>
    <row r="47" spans="1:9" ht="24">
      <c r="A47" s="214" t="s">
        <v>38</v>
      </c>
      <c r="B47" s="219" t="s">
        <v>13</v>
      </c>
      <c r="C47" s="219" t="s">
        <v>30</v>
      </c>
      <c r="D47" s="219" t="s">
        <v>79</v>
      </c>
      <c r="E47" s="219" t="s">
        <v>39</v>
      </c>
      <c r="F47" s="219" t="s">
        <v>16</v>
      </c>
      <c r="G47" s="231">
        <f>G48</f>
        <v>400451</v>
      </c>
      <c r="H47" s="231">
        <f>H48</f>
        <v>400451</v>
      </c>
    </row>
    <row r="48" spans="1:9" ht="15">
      <c r="A48" s="115" t="s">
        <v>40</v>
      </c>
      <c r="B48" s="227" t="s">
        <v>13</v>
      </c>
      <c r="C48" s="227" t="s">
        <v>30</v>
      </c>
      <c r="D48" s="227" t="s">
        <v>79</v>
      </c>
      <c r="E48" s="227" t="s">
        <v>39</v>
      </c>
      <c r="F48" s="227" t="s">
        <v>41</v>
      </c>
      <c r="G48" s="228">
        <v>400451</v>
      </c>
      <c r="H48" s="228">
        <v>400451</v>
      </c>
    </row>
    <row r="49" spans="1:8" ht="36">
      <c r="A49" s="214" t="s">
        <v>42</v>
      </c>
      <c r="B49" s="219" t="s">
        <v>13</v>
      </c>
      <c r="C49" s="219" t="s">
        <v>30</v>
      </c>
      <c r="D49" s="219" t="s">
        <v>79</v>
      </c>
      <c r="E49" s="219" t="s">
        <v>43</v>
      </c>
      <c r="F49" s="219" t="s">
        <v>16</v>
      </c>
      <c r="G49" s="231">
        <f>G50</f>
        <v>120936</v>
      </c>
      <c r="H49" s="231">
        <f>H50</f>
        <v>120936</v>
      </c>
    </row>
    <row r="50" spans="1:8" ht="19.149999999999999" customHeight="1">
      <c r="A50" s="115" t="s">
        <v>80</v>
      </c>
      <c r="B50" s="227" t="s">
        <v>13</v>
      </c>
      <c r="C50" s="227" t="s">
        <v>30</v>
      </c>
      <c r="D50" s="227" t="s">
        <v>79</v>
      </c>
      <c r="E50" s="227" t="s">
        <v>43</v>
      </c>
      <c r="F50" s="227" t="s">
        <v>45</v>
      </c>
      <c r="G50" s="237">
        <v>120936</v>
      </c>
      <c r="H50" s="237">
        <v>120936</v>
      </c>
    </row>
    <row r="51" spans="1:8" ht="23.45" customHeight="1">
      <c r="A51" s="211" t="s">
        <v>87</v>
      </c>
      <c r="B51" s="212" t="s">
        <v>13</v>
      </c>
      <c r="C51" s="212" t="s">
        <v>88</v>
      </c>
      <c r="D51" s="212" t="s">
        <v>15</v>
      </c>
      <c r="E51" s="212" t="s">
        <v>16</v>
      </c>
      <c r="F51" s="212" t="s">
        <v>16</v>
      </c>
      <c r="G51" s="238">
        <f>G52</f>
        <v>20000</v>
      </c>
      <c r="H51" s="238">
        <f>H52</f>
        <v>20000</v>
      </c>
    </row>
    <row r="52" spans="1:8" ht="36">
      <c r="A52" s="214" t="s">
        <v>23</v>
      </c>
      <c r="B52" s="215" t="s">
        <v>13</v>
      </c>
      <c r="C52" s="215" t="s">
        <v>88</v>
      </c>
      <c r="D52" s="215" t="s">
        <v>15</v>
      </c>
      <c r="E52" s="215" t="s">
        <v>16</v>
      </c>
      <c r="F52" s="215" t="s">
        <v>16</v>
      </c>
      <c r="G52" s="239">
        <v>20000</v>
      </c>
      <c r="H52" s="239">
        <v>20000</v>
      </c>
    </row>
    <row r="53" spans="1:8" ht="48">
      <c r="A53" s="214" t="s">
        <v>89</v>
      </c>
      <c r="B53" s="215" t="s">
        <v>13</v>
      </c>
      <c r="C53" s="215" t="s">
        <v>88</v>
      </c>
      <c r="D53" s="215" t="s">
        <v>15</v>
      </c>
      <c r="E53" s="215" t="s">
        <v>16</v>
      </c>
      <c r="F53" s="215" t="s">
        <v>16</v>
      </c>
      <c r="G53" s="239">
        <v>20000</v>
      </c>
      <c r="H53" s="239">
        <v>20000</v>
      </c>
    </row>
    <row r="54" spans="1:8" ht="24">
      <c r="A54" s="205" t="s">
        <v>90</v>
      </c>
      <c r="B54" s="240" t="s">
        <v>13</v>
      </c>
      <c r="C54" s="240" t="s">
        <v>88</v>
      </c>
      <c r="D54" s="240" t="s">
        <v>91</v>
      </c>
      <c r="E54" s="240" t="s">
        <v>16</v>
      </c>
      <c r="F54" s="240" t="s">
        <v>16</v>
      </c>
      <c r="G54" s="241">
        <v>20000</v>
      </c>
      <c r="H54" s="241">
        <v>20000</v>
      </c>
    </row>
    <row r="55" spans="1:8" ht="15">
      <c r="A55" s="214" t="s">
        <v>92</v>
      </c>
      <c r="B55" s="215" t="s">
        <v>13</v>
      </c>
      <c r="C55" s="215" t="s">
        <v>88</v>
      </c>
      <c r="D55" s="215" t="s">
        <v>91</v>
      </c>
      <c r="E55" s="215" t="s">
        <v>93</v>
      </c>
      <c r="F55" s="215" t="s">
        <v>16</v>
      </c>
      <c r="G55" s="239">
        <v>20000</v>
      </c>
      <c r="H55" s="239">
        <v>20000</v>
      </c>
    </row>
    <row r="56" spans="1:8" s="2" customFormat="1" ht="15">
      <c r="A56" s="115" t="s">
        <v>86</v>
      </c>
      <c r="B56" s="116" t="s">
        <v>13</v>
      </c>
      <c r="C56" s="116" t="s">
        <v>88</v>
      </c>
      <c r="D56" s="116" t="s">
        <v>91</v>
      </c>
      <c r="E56" s="116" t="s">
        <v>93</v>
      </c>
      <c r="F56" s="116" t="s">
        <v>28</v>
      </c>
      <c r="G56" s="242">
        <v>20000</v>
      </c>
      <c r="H56" s="242">
        <v>20000</v>
      </c>
    </row>
    <row r="57" spans="1:8">
      <c r="A57" s="211" t="s">
        <v>94</v>
      </c>
      <c r="B57" s="212" t="s">
        <v>13</v>
      </c>
      <c r="C57" s="212" t="s">
        <v>95</v>
      </c>
      <c r="D57" s="212" t="s">
        <v>15</v>
      </c>
      <c r="E57" s="212" t="s">
        <v>16</v>
      </c>
      <c r="F57" s="212" t="s">
        <v>16</v>
      </c>
      <c r="G57" s="238">
        <f t="shared" ref="G57:H62" si="1">G58</f>
        <v>455000</v>
      </c>
      <c r="H57" s="238">
        <f t="shared" si="1"/>
        <v>403000</v>
      </c>
    </row>
    <row r="58" spans="1:8" ht="36">
      <c r="A58" s="205" t="s">
        <v>96</v>
      </c>
      <c r="B58" s="215" t="s">
        <v>13</v>
      </c>
      <c r="C58" s="215" t="s">
        <v>95</v>
      </c>
      <c r="D58" s="215" t="s">
        <v>15</v>
      </c>
      <c r="E58" s="215" t="s">
        <v>16</v>
      </c>
      <c r="F58" s="215" t="s">
        <v>16</v>
      </c>
      <c r="G58" s="239">
        <f t="shared" si="1"/>
        <v>455000</v>
      </c>
      <c r="H58" s="239">
        <f t="shared" si="1"/>
        <v>403000</v>
      </c>
    </row>
    <row r="59" spans="1:8" ht="36">
      <c r="A59" s="205" t="s">
        <v>31</v>
      </c>
      <c r="B59" s="215" t="s">
        <v>13</v>
      </c>
      <c r="C59" s="215" t="s">
        <v>95</v>
      </c>
      <c r="D59" s="215" t="s">
        <v>15</v>
      </c>
      <c r="E59" s="215" t="s">
        <v>16</v>
      </c>
      <c r="F59" s="215" t="s">
        <v>16</v>
      </c>
      <c r="G59" s="239">
        <f>G60</f>
        <v>455000</v>
      </c>
      <c r="H59" s="239">
        <f>H60</f>
        <v>403000</v>
      </c>
    </row>
    <row r="60" spans="1:8" ht="24">
      <c r="A60" s="205" t="s">
        <v>97</v>
      </c>
      <c r="B60" s="240" t="s">
        <v>13</v>
      </c>
      <c r="C60" s="240" t="s">
        <v>95</v>
      </c>
      <c r="D60" s="240" t="s">
        <v>98</v>
      </c>
      <c r="E60" s="240" t="s">
        <v>16</v>
      </c>
      <c r="F60" s="240" t="s">
        <v>16</v>
      </c>
      <c r="G60" s="241">
        <f t="shared" si="1"/>
        <v>455000</v>
      </c>
      <c r="H60" s="241">
        <f t="shared" si="1"/>
        <v>403000</v>
      </c>
    </row>
    <row r="61" spans="1:8" ht="29.25">
      <c r="A61" s="243" t="s">
        <v>99</v>
      </c>
      <c r="B61" s="215" t="s">
        <v>13</v>
      </c>
      <c r="C61" s="215" t="s">
        <v>95</v>
      </c>
      <c r="D61" s="215" t="s">
        <v>98</v>
      </c>
      <c r="E61" s="215" t="s">
        <v>47</v>
      </c>
      <c r="F61" s="215" t="s">
        <v>16</v>
      </c>
      <c r="G61" s="244">
        <f t="shared" si="1"/>
        <v>455000</v>
      </c>
      <c r="H61" s="244">
        <f t="shared" si="1"/>
        <v>403000</v>
      </c>
    </row>
    <row r="62" spans="1:8" ht="43.5">
      <c r="A62" s="243" t="s">
        <v>100</v>
      </c>
      <c r="B62" s="215" t="s">
        <v>13</v>
      </c>
      <c r="C62" s="215" t="s">
        <v>95</v>
      </c>
      <c r="D62" s="215" t="s">
        <v>98</v>
      </c>
      <c r="E62" s="215" t="s">
        <v>49</v>
      </c>
      <c r="F62" s="215" t="s">
        <v>16</v>
      </c>
      <c r="G62" s="244">
        <f t="shared" si="1"/>
        <v>455000</v>
      </c>
      <c r="H62" s="244">
        <f t="shared" si="1"/>
        <v>403000</v>
      </c>
    </row>
    <row r="63" spans="1:8" ht="28.15" customHeight="1">
      <c r="A63" s="214" t="s">
        <v>54</v>
      </c>
      <c r="B63" s="215" t="s">
        <v>13</v>
      </c>
      <c r="C63" s="215" t="s">
        <v>95</v>
      </c>
      <c r="D63" s="215" t="s">
        <v>98</v>
      </c>
      <c r="E63" s="215" t="s">
        <v>55</v>
      </c>
      <c r="F63" s="215" t="s">
        <v>16</v>
      </c>
      <c r="G63" s="239">
        <f>SUM(G64:G67)</f>
        <v>455000</v>
      </c>
      <c r="H63" s="239">
        <f>SUM(H64:H67)</f>
        <v>403000</v>
      </c>
    </row>
    <row r="64" spans="1:8" s="2" customFormat="1" ht="15">
      <c r="A64" s="115" t="s">
        <v>101</v>
      </c>
      <c r="B64" s="116" t="s">
        <v>13</v>
      </c>
      <c r="C64" s="116" t="s">
        <v>95</v>
      </c>
      <c r="D64" s="116" t="s">
        <v>98</v>
      </c>
      <c r="E64" s="116" t="s">
        <v>55</v>
      </c>
      <c r="F64" s="116" t="s">
        <v>57</v>
      </c>
      <c r="G64" s="245">
        <v>25000</v>
      </c>
      <c r="H64" s="245">
        <v>25000</v>
      </c>
    </row>
    <row r="65" spans="1:8" s="2" customFormat="1" ht="15">
      <c r="A65" s="115" t="s">
        <v>60</v>
      </c>
      <c r="B65" s="116" t="s">
        <v>13</v>
      </c>
      <c r="C65" s="116" t="s">
        <v>95</v>
      </c>
      <c r="D65" s="116" t="s">
        <v>98</v>
      </c>
      <c r="E65" s="116" t="s">
        <v>55</v>
      </c>
      <c r="F65" s="116" t="s">
        <v>61</v>
      </c>
      <c r="G65" s="265">
        <v>190000</v>
      </c>
      <c r="H65" s="265">
        <v>185000</v>
      </c>
    </row>
    <row r="66" spans="1:8" s="2" customFormat="1" ht="15">
      <c r="A66" s="115" t="s">
        <v>62</v>
      </c>
      <c r="B66" s="116" t="s">
        <v>13</v>
      </c>
      <c r="C66" s="116" t="s">
        <v>95</v>
      </c>
      <c r="D66" s="116" t="s">
        <v>98</v>
      </c>
      <c r="E66" s="116" t="s">
        <v>55</v>
      </c>
      <c r="F66" s="116" t="s">
        <v>63</v>
      </c>
      <c r="G66" s="265">
        <v>235000</v>
      </c>
      <c r="H66" s="265">
        <v>188000</v>
      </c>
    </row>
    <row r="67" spans="1:8" s="2" customFormat="1" ht="15">
      <c r="A67" s="115" t="s">
        <v>219</v>
      </c>
      <c r="B67" s="116" t="s">
        <v>13</v>
      </c>
      <c r="C67" s="116" t="s">
        <v>95</v>
      </c>
      <c r="D67" s="116" t="s">
        <v>98</v>
      </c>
      <c r="E67" s="116" t="s">
        <v>55</v>
      </c>
      <c r="F67" s="116" t="s">
        <v>28</v>
      </c>
      <c r="G67" s="245">
        <v>5000</v>
      </c>
      <c r="H67" s="245">
        <v>5000</v>
      </c>
    </row>
    <row r="68" spans="1:8" ht="23.45" customHeight="1">
      <c r="A68" s="208" t="s">
        <v>104</v>
      </c>
      <c r="B68" s="209" t="s">
        <v>13</v>
      </c>
      <c r="C68" s="209" t="s">
        <v>105</v>
      </c>
      <c r="D68" s="209"/>
      <c r="E68" s="209"/>
      <c r="F68" s="209"/>
      <c r="G68" s="246">
        <f t="shared" ref="G68:H72" si="2">G69</f>
        <v>126400</v>
      </c>
      <c r="H68" s="246">
        <f t="shared" si="2"/>
        <v>126400</v>
      </c>
    </row>
    <row r="69" spans="1:8">
      <c r="A69" s="211" t="s">
        <v>106</v>
      </c>
      <c r="B69" s="212" t="s">
        <v>13</v>
      </c>
      <c r="C69" s="212" t="s">
        <v>107</v>
      </c>
      <c r="D69" s="212" t="s">
        <v>15</v>
      </c>
      <c r="E69" s="212" t="s">
        <v>16</v>
      </c>
      <c r="F69" s="212" t="s">
        <v>16</v>
      </c>
      <c r="G69" s="238">
        <f>G70+G78</f>
        <v>126400</v>
      </c>
      <c r="H69" s="238">
        <f>H70+H78</f>
        <v>126400</v>
      </c>
    </row>
    <row r="70" spans="1:8" ht="24">
      <c r="A70" s="214" t="s">
        <v>108</v>
      </c>
      <c r="B70" s="215" t="s">
        <v>13</v>
      </c>
      <c r="C70" s="215" t="s">
        <v>107</v>
      </c>
      <c r="D70" s="215" t="s">
        <v>15</v>
      </c>
      <c r="E70" s="215" t="s">
        <v>16</v>
      </c>
      <c r="F70" s="215" t="s">
        <v>16</v>
      </c>
      <c r="G70" s="239">
        <f t="shared" si="2"/>
        <v>101575</v>
      </c>
      <c r="H70" s="239">
        <f t="shared" si="2"/>
        <v>101575</v>
      </c>
    </row>
    <row r="71" spans="1:8" ht="36">
      <c r="A71" s="205" t="s">
        <v>109</v>
      </c>
      <c r="B71" s="240" t="s">
        <v>13</v>
      </c>
      <c r="C71" s="240" t="s">
        <v>107</v>
      </c>
      <c r="D71" s="240" t="s">
        <v>110</v>
      </c>
      <c r="E71" s="240" t="s">
        <v>16</v>
      </c>
      <c r="F71" s="240" t="s">
        <v>16</v>
      </c>
      <c r="G71" s="241">
        <f t="shared" si="2"/>
        <v>101575</v>
      </c>
      <c r="H71" s="241">
        <f t="shared" si="2"/>
        <v>101575</v>
      </c>
    </row>
    <row r="72" spans="1:8" ht="63.75">
      <c r="A72" s="247" t="s">
        <v>111</v>
      </c>
      <c r="B72" s="215" t="s">
        <v>13</v>
      </c>
      <c r="C72" s="215" t="s">
        <v>107</v>
      </c>
      <c r="D72" s="215" t="s">
        <v>110</v>
      </c>
      <c r="E72" s="215" t="s">
        <v>35</v>
      </c>
      <c r="F72" s="215" t="s">
        <v>16</v>
      </c>
      <c r="G72" s="239">
        <f t="shared" si="2"/>
        <v>101575</v>
      </c>
      <c r="H72" s="239">
        <f t="shared" si="2"/>
        <v>101575</v>
      </c>
    </row>
    <row r="73" spans="1:8" ht="29.25">
      <c r="A73" s="233" t="s">
        <v>36</v>
      </c>
      <c r="B73" s="215" t="s">
        <v>13</v>
      </c>
      <c r="C73" s="215" t="s">
        <v>107</v>
      </c>
      <c r="D73" s="215" t="s">
        <v>110</v>
      </c>
      <c r="E73" s="215" t="s">
        <v>37</v>
      </c>
      <c r="F73" s="215" t="s">
        <v>16</v>
      </c>
      <c r="G73" s="239">
        <f>G74+G76</f>
        <v>101575</v>
      </c>
      <c r="H73" s="239">
        <f>H74+H76</f>
        <v>101575</v>
      </c>
    </row>
    <row r="74" spans="1:8" ht="24">
      <c r="A74" s="214" t="s">
        <v>38</v>
      </c>
      <c r="B74" s="215" t="s">
        <v>13</v>
      </c>
      <c r="C74" s="215" t="s">
        <v>107</v>
      </c>
      <c r="D74" s="215" t="s">
        <v>110</v>
      </c>
      <c r="E74" s="215" t="s">
        <v>39</v>
      </c>
      <c r="F74" s="215" t="s">
        <v>16</v>
      </c>
      <c r="G74" s="239">
        <f>G75</f>
        <v>78400</v>
      </c>
      <c r="H74" s="239">
        <f>H75</f>
        <v>78400</v>
      </c>
    </row>
    <row r="75" spans="1:8" ht="15">
      <c r="A75" s="115" t="s">
        <v>40</v>
      </c>
      <c r="B75" s="116" t="s">
        <v>13</v>
      </c>
      <c r="C75" s="116" t="s">
        <v>107</v>
      </c>
      <c r="D75" s="116" t="s">
        <v>110</v>
      </c>
      <c r="E75" s="116" t="s">
        <v>39</v>
      </c>
      <c r="F75" s="116" t="s">
        <v>41</v>
      </c>
      <c r="G75" s="248">
        <v>78400</v>
      </c>
      <c r="H75" s="248">
        <v>78400</v>
      </c>
    </row>
    <row r="76" spans="1:8" ht="36">
      <c r="A76" s="214" t="s">
        <v>42</v>
      </c>
      <c r="B76" s="215" t="s">
        <v>13</v>
      </c>
      <c r="C76" s="215" t="s">
        <v>107</v>
      </c>
      <c r="D76" s="215" t="s">
        <v>110</v>
      </c>
      <c r="E76" s="215" t="s">
        <v>43</v>
      </c>
      <c r="F76" s="215" t="s">
        <v>16</v>
      </c>
      <c r="G76" s="239">
        <f>G77</f>
        <v>23175</v>
      </c>
      <c r="H76" s="239">
        <f>H77</f>
        <v>23175</v>
      </c>
    </row>
    <row r="77" spans="1:8" ht="15">
      <c r="A77" s="115" t="s">
        <v>80</v>
      </c>
      <c r="B77" s="116" t="s">
        <v>13</v>
      </c>
      <c r="C77" s="116" t="s">
        <v>107</v>
      </c>
      <c r="D77" s="116" t="s">
        <v>110</v>
      </c>
      <c r="E77" s="116" t="s">
        <v>43</v>
      </c>
      <c r="F77" s="116" t="s">
        <v>45</v>
      </c>
      <c r="G77" s="248">
        <v>23175</v>
      </c>
      <c r="H77" s="248">
        <v>23175</v>
      </c>
    </row>
    <row r="78" spans="1:8" ht="43.5">
      <c r="A78" s="243" t="s">
        <v>100</v>
      </c>
      <c r="B78" s="215" t="s">
        <v>13</v>
      </c>
      <c r="C78" s="116" t="s">
        <v>107</v>
      </c>
      <c r="D78" s="116" t="s">
        <v>110</v>
      </c>
      <c r="E78" s="215" t="s">
        <v>49</v>
      </c>
      <c r="F78" s="215" t="s">
        <v>16</v>
      </c>
      <c r="G78" s="249">
        <f>G80+G81+G82</f>
        <v>24825</v>
      </c>
      <c r="H78" s="249">
        <f>H80+H81+H82</f>
        <v>24825</v>
      </c>
    </row>
    <row r="79" spans="1:8" ht="24">
      <c r="A79" s="214" t="s">
        <v>54</v>
      </c>
      <c r="B79" s="215" t="s">
        <v>13</v>
      </c>
      <c r="C79" s="116" t="s">
        <v>107</v>
      </c>
      <c r="D79" s="116" t="s">
        <v>110</v>
      </c>
      <c r="E79" s="215" t="s">
        <v>55</v>
      </c>
      <c r="F79" s="215" t="s">
        <v>16</v>
      </c>
      <c r="G79" s="244">
        <f>G80+G81+G82</f>
        <v>24825</v>
      </c>
      <c r="H79" s="244">
        <f>H80+H81+H82</f>
        <v>24825</v>
      </c>
    </row>
    <row r="80" spans="1:8" ht="15">
      <c r="A80" s="115" t="s">
        <v>58</v>
      </c>
      <c r="B80" s="215" t="s">
        <v>13</v>
      </c>
      <c r="C80" s="116" t="s">
        <v>107</v>
      </c>
      <c r="D80" s="116" t="s">
        <v>110</v>
      </c>
      <c r="E80" s="215" t="s">
        <v>55</v>
      </c>
      <c r="F80" s="215" t="s">
        <v>59</v>
      </c>
      <c r="G80" s="250">
        <v>5000</v>
      </c>
      <c r="H80" s="250">
        <v>5000</v>
      </c>
    </row>
    <row r="81" spans="1:8" ht="36">
      <c r="A81" s="115" t="s">
        <v>113</v>
      </c>
      <c r="B81" s="116" t="s">
        <v>13</v>
      </c>
      <c r="C81" s="116" t="s">
        <v>107</v>
      </c>
      <c r="D81" s="116" t="s">
        <v>110</v>
      </c>
      <c r="E81" s="116" t="s">
        <v>55</v>
      </c>
      <c r="F81" s="116" t="s">
        <v>65</v>
      </c>
      <c r="G81" s="245">
        <v>14825</v>
      </c>
      <c r="H81" s="245">
        <v>14825</v>
      </c>
    </row>
    <row r="82" spans="1:8" ht="15">
      <c r="A82" s="115" t="s">
        <v>66</v>
      </c>
      <c r="B82" s="116" t="s">
        <v>13</v>
      </c>
      <c r="C82" s="116" t="s">
        <v>107</v>
      </c>
      <c r="D82" s="116" t="s">
        <v>110</v>
      </c>
      <c r="E82" s="116" t="s">
        <v>55</v>
      </c>
      <c r="F82" s="116" t="s">
        <v>67</v>
      </c>
      <c r="G82" s="245">
        <v>5000</v>
      </c>
      <c r="H82" s="245">
        <v>5000</v>
      </c>
    </row>
    <row r="83" spans="1:8" ht="29.45" customHeight="1">
      <c r="A83" s="208" t="s">
        <v>116</v>
      </c>
      <c r="B83" s="209" t="s">
        <v>13</v>
      </c>
      <c r="C83" s="209" t="s">
        <v>117</v>
      </c>
      <c r="D83" s="209"/>
      <c r="E83" s="209"/>
      <c r="F83" s="209"/>
      <c r="G83" s="251">
        <f>G84</f>
        <v>495000</v>
      </c>
      <c r="H83" s="251">
        <f>H84</f>
        <v>395000</v>
      </c>
    </row>
    <row r="84" spans="1:8" ht="36">
      <c r="A84" s="211" t="s">
        <v>118</v>
      </c>
      <c r="B84" s="212" t="s">
        <v>13</v>
      </c>
      <c r="C84" s="212" t="s">
        <v>119</v>
      </c>
      <c r="D84" s="212" t="s">
        <v>15</v>
      </c>
      <c r="E84" s="212" t="s">
        <v>16</v>
      </c>
      <c r="F84" s="212" t="s">
        <v>16</v>
      </c>
      <c r="G84" s="238">
        <f t="shared" ref="G84:H85" si="3">G85</f>
        <v>495000</v>
      </c>
      <c r="H84" s="238">
        <f t="shared" si="3"/>
        <v>395000</v>
      </c>
    </row>
    <row r="85" spans="1:8" ht="36">
      <c r="A85" s="115" t="s">
        <v>120</v>
      </c>
      <c r="B85" s="227" t="s">
        <v>13</v>
      </c>
      <c r="C85" s="227" t="s">
        <v>119</v>
      </c>
      <c r="D85" s="227" t="s">
        <v>15</v>
      </c>
      <c r="E85" s="227" t="s">
        <v>16</v>
      </c>
      <c r="F85" s="227" t="s">
        <v>16</v>
      </c>
      <c r="G85" s="236">
        <f t="shared" si="3"/>
        <v>495000</v>
      </c>
      <c r="H85" s="236">
        <f t="shared" si="3"/>
        <v>395000</v>
      </c>
    </row>
    <row r="86" spans="1:8" ht="24">
      <c r="A86" s="214" t="s">
        <v>121</v>
      </c>
      <c r="B86" s="215" t="s">
        <v>13</v>
      </c>
      <c r="C86" s="215" t="s">
        <v>119</v>
      </c>
      <c r="D86" s="215" t="s">
        <v>15</v>
      </c>
      <c r="E86" s="215" t="s">
        <v>16</v>
      </c>
      <c r="F86" s="215" t="s">
        <v>16</v>
      </c>
      <c r="G86" s="239">
        <f>G87+G90+G94</f>
        <v>495000</v>
      </c>
      <c r="H86" s="239">
        <f>H87+H90+H94</f>
        <v>395000</v>
      </c>
    </row>
    <row r="87" spans="1:8" ht="24">
      <c r="A87" s="205" t="s">
        <v>122</v>
      </c>
      <c r="B87" s="240" t="s">
        <v>13</v>
      </c>
      <c r="C87" s="240" t="s">
        <v>119</v>
      </c>
      <c r="D87" s="240" t="s">
        <v>123</v>
      </c>
      <c r="E87" s="240" t="s">
        <v>16</v>
      </c>
      <c r="F87" s="240" t="s">
        <v>16</v>
      </c>
      <c r="G87" s="241">
        <f>G88</f>
        <v>350000</v>
      </c>
      <c r="H87" s="241">
        <f>H88</f>
        <v>250000</v>
      </c>
    </row>
    <row r="88" spans="1:8" ht="24">
      <c r="A88" s="214" t="s">
        <v>54</v>
      </c>
      <c r="B88" s="215" t="s">
        <v>13</v>
      </c>
      <c r="C88" s="215" t="s">
        <v>119</v>
      </c>
      <c r="D88" s="215" t="s">
        <v>123</v>
      </c>
      <c r="E88" s="215" t="s">
        <v>55</v>
      </c>
      <c r="F88" s="215" t="s">
        <v>16</v>
      </c>
      <c r="G88" s="239">
        <f>G89</f>
        <v>350000</v>
      </c>
      <c r="H88" s="239">
        <f>H89</f>
        <v>250000</v>
      </c>
    </row>
    <row r="89" spans="1:8" ht="15">
      <c r="A89" s="115" t="s">
        <v>62</v>
      </c>
      <c r="B89" s="227" t="s">
        <v>13</v>
      </c>
      <c r="C89" s="227" t="s">
        <v>119</v>
      </c>
      <c r="D89" s="227" t="s">
        <v>123</v>
      </c>
      <c r="E89" s="227" t="s">
        <v>55</v>
      </c>
      <c r="F89" s="227" t="s">
        <v>63</v>
      </c>
      <c r="G89" s="236">
        <v>350000</v>
      </c>
      <c r="H89" s="236">
        <v>250000</v>
      </c>
    </row>
    <row r="90" spans="1:8" ht="24">
      <c r="A90" s="205" t="s">
        <v>124</v>
      </c>
      <c r="B90" s="240" t="s">
        <v>13</v>
      </c>
      <c r="C90" s="240" t="s">
        <v>119</v>
      </c>
      <c r="D90" s="240" t="s">
        <v>125</v>
      </c>
      <c r="E90" s="240" t="s">
        <v>16</v>
      </c>
      <c r="F90" s="240" t="s">
        <v>16</v>
      </c>
      <c r="G90" s="252">
        <f>G91</f>
        <v>115000</v>
      </c>
      <c r="H90" s="252">
        <f>H91</f>
        <v>115000</v>
      </c>
    </row>
    <row r="91" spans="1:8" ht="24">
      <c r="A91" s="214" t="s">
        <v>54</v>
      </c>
      <c r="B91" s="215" t="s">
        <v>13</v>
      </c>
      <c r="C91" s="215" t="s">
        <v>119</v>
      </c>
      <c r="D91" s="215" t="s">
        <v>125</v>
      </c>
      <c r="E91" s="215" t="s">
        <v>55</v>
      </c>
      <c r="F91" s="215" t="s">
        <v>16</v>
      </c>
      <c r="G91" s="230">
        <f>G92+G93</f>
        <v>115000</v>
      </c>
      <c r="H91" s="230">
        <f>H92+H93</f>
        <v>115000</v>
      </c>
    </row>
    <row r="92" spans="1:8" ht="24">
      <c r="A92" s="115" t="s">
        <v>126</v>
      </c>
      <c r="B92" s="227" t="s">
        <v>13</v>
      </c>
      <c r="C92" s="227" t="s">
        <v>119</v>
      </c>
      <c r="D92" s="227" t="s">
        <v>125</v>
      </c>
      <c r="E92" s="227" t="s">
        <v>55</v>
      </c>
      <c r="F92" s="227" t="s">
        <v>63</v>
      </c>
      <c r="G92" s="228">
        <v>50000</v>
      </c>
      <c r="H92" s="228">
        <v>50000</v>
      </c>
    </row>
    <row r="93" spans="1:8" ht="36">
      <c r="A93" s="115" t="s">
        <v>113</v>
      </c>
      <c r="B93" s="227" t="s">
        <v>13</v>
      </c>
      <c r="C93" s="227" t="s">
        <v>119</v>
      </c>
      <c r="D93" s="227" t="s">
        <v>125</v>
      </c>
      <c r="E93" s="227" t="s">
        <v>55</v>
      </c>
      <c r="F93" s="227" t="s">
        <v>65</v>
      </c>
      <c r="G93" s="228">
        <v>65000</v>
      </c>
      <c r="H93" s="228">
        <v>65000</v>
      </c>
    </row>
    <row r="94" spans="1:8" ht="23.45" customHeight="1">
      <c r="A94" s="205" t="s">
        <v>127</v>
      </c>
      <c r="B94" s="240" t="s">
        <v>13</v>
      </c>
      <c r="C94" s="240" t="s">
        <v>119</v>
      </c>
      <c r="D94" s="240" t="s">
        <v>128</v>
      </c>
      <c r="E94" s="240" t="s">
        <v>16</v>
      </c>
      <c r="F94" s="240" t="s">
        <v>16</v>
      </c>
      <c r="G94" s="241">
        <f>G95</f>
        <v>30000</v>
      </c>
      <c r="H94" s="241">
        <f>H95</f>
        <v>30000</v>
      </c>
    </row>
    <row r="95" spans="1:8" ht="24">
      <c r="A95" s="214" t="s">
        <v>54</v>
      </c>
      <c r="B95" s="215" t="s">
        <v>13</v>
      </c>
      <c r="C95" s="215" t="s">
        <v>119</v>
      </c>
      <c r="D95" s="215" t="s">
        <v>128</v>
      </c>
      <c r="E95" s="215" t="s">
        <v>55</v>
      </c>
      <c r="F95" s="215" t="s">
        <v>16</v>
      </c>
      <c r="G95" s="239">
        <f>G96</f>
        <v>30000</v>
      </c>
      <c r="H95" s="239">
        <f>H96</f>
        <v>30000</v>
      </c>
    </row>
    <row r="96" spans="1:8" ht="15">
      <c r="A96" s="115" t="s">
        <v>62</v>
      </c>
      <c r="B96" s="116" t="s">
        <v>13</v>
      </c>
      <c r="C96" s="116" t="s">
        <v>119</v>
      </c>
      <c r="D96" s="116" t="s">
        <v>128</v>
      </c>
      <c r="E96" s="116" t="s">
        <v>55</v>
      </c>
      <c r="F96" s="116" t="s">
        <v>63</v>
      </c>
      <c r="G96" s="242">
        <v>30000</v>
      </c>
      <c r="H96" s="242">
        <v>30000</v>
      </c>
    </row>
    <row r="97" spans="1:8" hidden="1">
      <c r="A97" s="208" t="s">
        <v>129</v>
      </c>
      <c r="B97" s="209" t="s">
        <v>13</v>
      </c>
      <c r="C97" s="209" t="s">
        <v>130</v>
      </c>
      <c r="D97" s="209"/>
      <c r="E97" s="209"/>
      <c r="F97" s="209"/>
      <c r="G97" s="210">
        <f>G98</f>
        <v>0</v>
      </c>
      <c r="H97" s="210">
        <f>H98</f>
        <v>0</v>
      </c>
    </row>
    <row r="98" spans="1:8" hidden="1">
      <c r="A98" s="205" t="s">
        <v>131</v>
      </c>
      <c r="B98" s="206" t="s">
        <v>13</v>
      </c>
      <c r="C98" s="206" t="s">
        <v>132</v>
      </c>
      <c r="D98" s="206"/>
      <c r="E98" s="206"/>
      <c r="F98" s="206"/>
      <c r="G98" s="253">
        <v>0</v>
      </c>
      <c r="H98" s="253">
        <v>0</v>
      </c>
    </row>
    <row r="99" spans="1:8" ht="24" hidden="1">
      <c r="A99" s="211" t="s">
        <v>133</v>
      </c>
      <c r="B99" s="212" t="s">
        <v>13</v>
      </c>
      <c r="C99" s="212" t="s">
        <v>132</v>
      </c>
      <c r="D99" s="212" t="s">
        <v>15</v>
      </c>
      <c r="E99" s="212" t="s">
        <v>16</v>
      </c>
      <c r="F99" s="212" t="s">
        <v>16</v>
      </c>
      <c r="G99" s="238">
        <v>0</v>
      </c>
      <c r="H99" s="238">
        <v>0</v>
      </c>
    </row>
    <row r="100" spans="1:8" ht="36.75" hidden="1">
      <c r="A100" s="254" t="s">
        <v>134</v>
      </c>
      <c r="B100" s="219" t="s">
        <v>13</v>
      </c>
      <c r="C100" s="219" t="s">
        <v>132</v>
      </c>
      <c r="D100" s="219" t="s">
        <v>135</v>
      </c>
      <c r="E100" s="219" t="s">
        <v>16</v>
      </c>
      <c r="F100" s="219" t="s">
        <v>16</v>
      </c>
      <c r="G100" s="239">
        <v>0</v>
      </c>
      <c r="H100" s="239">
        <v>0</v>
      </c>
    </row>
    <row r="101" spans="1:8" ht="28.5" hidden="1">
      <c r="A101" s="255" t="s">
        <v>136</v>
      </c>
      <c r="B101" s="256" t="s">
        <v>13</v>
      </c>
      <c r="C101" s="219" t="s">
        <v>132</v>
      </c>
      <c r="D101" s="219" t="s">
        <v>137</v>
      </c>
      <c r="E101" s="219" t="s">
        <v>16</v>
      </c>
      <c r="F101" s="219" t="s">
        <v>16</v>
      </c>
      <c r="G101" s="239">
        <v>0</v>
      </c>
      <c r="H101" s="239">
        <v>0</v>
      </c>
    </row>
    <row r="102" spans="1:8" ht="29.25" hidden="1">
      <c r="A102" s="233" t="s">
        <v>99</v>
      </c>
      <c r="B102" s="257" t="s">
        <v>13</v>
      </c>
      <c r="C102" s="219" t="s">
        <v>132</v>
      </c>
      <c r="D102" s="219" t="s">
        <v>137</v>
      </c>
      <c r="E102" s="219" t="s">
        <v>47</v>
      </c>
      <c r="F102" s="219" t="s">
        <v>16</v>
      </c>
      <c r="G102" s="239">
        <v>0</v>
      </c>
      <c r="H102" s="239">
        <v>0</v>
      </c>
    </row>
    <row r="103" spans="1:8" ht="31.9" hidden="1" customHeight="1">
      <c r="A103" s="233" t="s">
        <v>100</v>
      </c>
      <c r="B103" s="257" t="s">
        <v>13</v>
      </c>
      <c r="C103" s="219" t="s">
        <v>132</v>
      </c>
      <c r="D103" s="219" t="s">
        <v>137</v>
      </c>
      <c r="E103" s="219" t="s">
        <v>49</v>
      </c>
      <c r="F103" s="219" t="s">
        <v>16</v>
      </c>
      <c r="G103" s="239">
        <v>0</v>
      </c>
      <c r="H103" s="239">
        <v>0</v>
      </c>
    </row>
    <row r="104" spans="1:8" ht="36" hidden="1">
      <c r="A104" s="214" t="s">
        <v>138</v>
      </c>
      <c r="B104" s="215" t="s">
        <v>13</v>
      </c>
      <c r="C104" s="215" t="s">
        <v>132</v>
      </c>
      <c r="D104" s="215" t="s">
        <v>139</v>
      </c>
      <c r="E104" s="215" t="s">
        <v>55</v>
      </c>
      <c r="F104" s="215" t="s">
        <v>16</v>
      </c>
      <c r="G104" s="239">
        <v>0</v>
      </c>
      <c r="H104" s="239">
        <v>0</v>
      </c>
    </row>
    <row r="105" spans="1:8" ht="24" hidden="1">
      <c r="A105" s="214" t="s">
        <v>54</v>
      </c>
      <c r="B105" s="215" t="s">
        <v>13</v>
      </c>
      <c r="C105" s="215" t="s">
        <v>132</v>
      </c>
      <c r="D105" s="215" t="s">
        <v>139</v>
      </c>
      <c r="E105" s="215" t="s">
        <v>55</v>
      </c>
      <c r="F105" s="215" t="s">
        <v>16</v>
      </c>
      <c r="G105" s="239">
        <v>0</v>
      </c>
      <c r="H105" s="239">
        <v>0</v>
      </c>
    </row>
    <row r="106" spans="1:8" ht="15" hidden="1">
      <c r="A106" s="214" t="s">
        <v>62</v>
      </c>
      <c r="B106" s="215" t="s">
        <v>13</v>
      </c>
      <c r="C106" s="215" t="s">
        <v>132</v>
      </c>
      <c r="D106" s="215" t="s">
        <v>139</v>
      </c>
      <c r="E106" s="215" t="s">
        <v>55</v>
      </c>
      <c r="F106" s="215" t="s">
        <v>63</v>
      </c>
      <c r="G106" s="239">
        <v>0</v>
      </c>
      <c r="H106" s="239">
        <v>0</v>
      </c>
    </row>
    <row r="107" spans="1:8" ht="29.45" customHeight="1">
      <c r="A107" s="211" t="s">
        <v>146</v>
      </c>
      <c r="B107" s="212" t="s">
        <v>13</v>
      </c>
      <c r="C107" s="212" t="s">
        <v>147</v>
      </c>
      <c r="D107" s="212"/>
      <c r="E107" s="212"/>
      <c r="F107" s="212"/>
      <c r="G107" s="238">
        <f>G108</f>
        <v>3313394</v>
      </c>
      <c r="H107" s="238">
        <f>H108</f>
        <v>3261791</v>
      </c>
    </row>
    <row r="108" spans="1:8" ht="24">
      <c r="A108" s="214" t="s">
        <v>148</v>
      </c>
      <c r="B108" s="219" t="s">
        <v>13</v>
      </c>
      <c r="C108" s="219" t="s">
        <v>147</v>
      </c>
      <c r="D108" s="219" t="s">
        <v>15</v>
      </c>
      <c r="E108" s="219" t="s">
        <v>16</v>
      </c>
      <c r="F108" s="219" t="s">
        <v>16</v>
      </c>
      <c r="G108" s="258">
        <f>G109</f>
        <v>3313394</v>
      </c>
      <c r="H108" s="258">
        <f>H109</f>
        <v>3261791</v>
      </c>
    </row>
    <row r="109" spans="1:8" ht="36">
      <c r="A109" s="214" t="s">
        <v>149</v>
      </c>
      <c r="B109" s="219" t="s">
        <v>13</v>
      </c>
      <c r="C109" s="219" t="s">
        <v>147</v>
      </c>
      <c r="D109" s="219" t="s">
        <v>15</v>
      </c>
      <c r="E109" s="219" t="s">
        <v>16</v>
      </c>
      <c r="F109" s="219" t="s">
        <v>16</v>
      </c>
      <c r="G109" s="258">
        <f>G110+G115+G121+G130+G136+G142+G148+G153</f>
        <v>3313394</v>
      </c>
      <c r="H109" s="258">
        <f>H110+H115+H121+H130+H136+H142+H148+H153</f>
        <v>3261791</v>
      </c>
    </row>
    <row r="110" spans="1:8" ht="24">
      <c r="A110" s="205" t="s">
        <v>150</v>
      </c>
      <c r="B110" s="240" t="s">
        <v>13</v>
      </c>
      <c r="C110" s="240" t="s">
        <v>147</v>
      </c>
      <c r="D110" s="240" t="s">
        <v>151</v>
      </c>
      <c r="E110" s="240" t="s">
        <v>16</v>
      </c>
      <c r="F110" s="240" t="s">
        <v>16</v>
      </c>
      <c r="G110" s="241">
        <f t="shared" ref="G110:H113" si="4">G111</f>
        <v>345000</v>
      </c>
      <c r="H110" s="241">
        <f t="shared" si="4"/>
        <v>348000</v>
      </c>
    </row>
    <row r="111" spans="1:8" ht="29.25">
      <c r="A111" s="233" t="s">
        <v>99</v>
      </c>
      <c r="B111" s="215" t="s">
        <v>13</v>
      </c>
      <c r="C111" s="215" t="s">
        <v>147</v>
      </c>
      <c r="D111" s="215" t="s">
        <v>151</v>
      </c>
      <c r="E111" s="215" t="s">
        <v>47</v>
      </c>
      <c r="F111" s="215" t="s">
        <v>16</v>
      </c>
      <c r="G111" s="239">
        <f t="shared" si="4"/>
        <v>345000</v>
      </c>
      <c r="H111" s="239">
        <f t="shared" si="4"/>
        <v>348000</v>
      </c>
    </row>
    <row r="112" spans="1:8" ht="48" customHeight="1">
      <c r="A112" s="233" t="s">
        <v>100</v>
      </c>
      <c r="B112" s="215" t="s">
        <v>13</v>
      </c>
      <c r="C112" s="215" t="s">
        <v>147</v>
      </c>
      <c r="D112" s="215" t="s">
        <v>151</v>
      </c>
      <c r="E112" s="215" t="s">
        <v>49</v>
      </c>
      <c r="F112" s="215" t="s">
        <v>16</v>
      </c>
      <c r="G112" s="239">
        <f t="shared" si="4"/>
        <v>345000</v>
      </c>
      <c r="H112" s="239">
        <f t="shared" si="4"/>
        <v>348000</v>
      </c>
    </row>
    <row r="113" spans="1:8" ht="24">
      <c r="A113" s="214" t="s">
        <v>54</v>
      </c>
      <c r="B113" s="215" t="s">
        <v>13</v>
      </c>
      <c r="C113" s="215" t="s">
        <v>147</v>
      </c>
      <c r="D113" s="215" t="s">
        <v>151</v>
      </c>
      <c r="E113" s="215" t="s">
        <v>55</v>
      </c>
      <c r="F113" s="215" t="s">
        <v>16</v>
      </c>
      <c r="G113" s="239">
        <f t="shared" si="4"/>
        <v>345000</v>
      </c>
      <c r="H113" s="239">
        <f t="shared" si="4"/>
        <v>348000</v>
      </c>
    </row>
    <row r="114" spans="1:8" s="2" customFormat="1" ht="15">
      <c r="A114" s="115" t="s">
        <v>58</v>
      </c>
      <c r="B114" s="116" t="s">
        <v>13</v>
      </c>
      <c r="C114" s="116" t="s">
        <v>147</v>
      </c>
      <c r="D114" s="116" t="s">
        <v>151</v>
      </c>
      <c r="E114" s="116" t="s">
        <v>55</v>
      </c>
      <c r="F114" s="116" t="s">
        <v>59</v>
      </c>
      <c r="G114" s="242">
        <v>345000</v>
      </c>
      <c r="H114" s="242">
        <v>348000</v>
      </c>
    </row>
    <row r="115" spans="1:8">
      <c r="A115" s="205" t="s">
        <v>152</v>
      </c>
      <c r="B115" s="240" t="s">
        <v>13</v>
      </c>
      <c r="C115" s="240" t="s">
        <v>147</v>
      </c>
      <c r="D115" s="240" t="s">
        <v>153</v>
      </c>
      <c r="E115" s="240" t="s">
        <v>16</v>
      </c>
      <c r="F115" s="240" t="s">
        <v>16</v>
      </c>
      <c r="G115" s="241">
        <f>G118</f>
        <v>140000</v>
      </c>
      <c r="H115" s="241">
        <f>H118</f>
        <v>140000</v>
      </c>
    </row>
    <row r="116" spans="1:8" ht="29.25">
      <c r="A116" s="233" t="s">
        <v>99</v>
      </c>
      <c r="B116" s="215" t="s">
        <v>13</v>
      </c>
      <c r="C116" s="215" t="s">
        <v>147</v>
      </c>
      <c r="D116" s="215" t="s">
        <v>153</v>
      </c>
      <c r="E116" s="215" t="s">
        <v>47</v>
      </c>
      <c r="F116" s="215" t="s">
        <v>16</v>
      </c>
      <c r="G116" s="239">
        <f>G117</f>
        <v>140000</v>
      </c>
      <c r="H116" s="239">
        <f>H117</f>
        <v>140000</v>
      </c>
    </row>
    <row r="117" spans="1:8" ht="43.5">
      <c r="A117" s="233" t="s">
        <v>100</v>
      </c>
      <c r="B117" s="215" t="s">
        <v>13</v>
      </c>
      <c r="C117" s="215" t="s">
        <v>147</v>
      </c>
      <c r="D117" s="215" t="s">
        <v>153</v>
      </c>
      <c r="E117" s="215" t="s">
        <v>49</v>
      </c>
      <c r="F117" s="215" t="s">
        <v>16</v>
      </c>
      <c r="G117" s="239">
        <f>G118</f>
        <v>140000</v>
      </c>
      <c r="H117" s="239">
        <f>H118</f>
        <v>140000</v>
      </c>
    </row>
    <row r="118" spans="1:8" ht="24">
      <c r="A118" s="214" t="s">
        <v>54</v>
      </c>
      <c r="B118" s="215" t="s">
        <v>13</v>
      </c>
      <c r="C118" s="215" t="s">
        <v>147</v>
      </c>
      <c r="D118" s="215" t="s">
        <v>153</v>
      </c>
      <c r="E118" s="215" t="s">
        <v>55</v>
      </c>
      <c r="F118" s="215" t="s">
        <v>16</v>
      </c>
      <c r="G118" s="239">
        <f>G119+G120</f>
        <v>140000</v>
      </c>
      <c r="H118" s="239">
        <f>H119+H120</f>
        <v>140000</v>
      </c>
    </row>
    <row r="119" spans="1:8" s="2" customFormat="1" ht="15">
      <c r="A119" s="115" t="s">
        <v>60</v>
      </c>
      <c r="B119" s="116" t="s">
        <v>13</v>
      </c>
      <c r="C119" s="116" t="s">
        <v>147</v>
      </c>
      <c r="D119" s="116" t="s">
        <v>153</v>
      </c>
      <c r="E119" s="116" t="s">
        <v>55</v>
      </c>
      <c r="F119" s="116" t="s">
        <v>61</v>
      </c>
      <c r="G119" s="242">
        <v>60000</v>
      </c>
      <c r="H119" s="242">
        <v>60000</v>
      </c>
    </row>
    <row r="120" spans="1:8" s="2" customFormat="1" ht="15">
      <c r="A120" s="115" t="s">
        <v>66</v>
      </c>
      <c r="B120" s="116" t="s">
        <v>13</v>
      </c>
      <c r="C120" s="116" t="s">
        <v>147</v>
      </c>
      <c r="D120" s="116" t="s">
        <v>153</v>
      </c>
      <c r="E120" s="116" t="s">
        <v>55</v>
      </c>
      <c r="F120" s="116" t="s">
        <v>67</v>
      </c>
      <c r="G120" s="242">
        <v>80000</v>
      </c>
      <c r="H120" s="242">
        <v>80000</v>
      </c>
    </row>
    <row r="121" spans="1:8" ht="24">
      <c r="A121" s="205" t="s">
        <v>154</v>
      </c>
      <c r="B121" s="240" t="s">
        <v>13</v>
      </c>
      <c r="C121" s="240" t="s">
        <v>147</v>
      </c>
      <c r="D121" s="240" t="s">
        <v>155</v>
      </c>
      <c r="E121" s="240" t="s">
        <v>16</v>
      </c>
      <c r="F121" s="240" t="s">
        <v>16</v>
      </c>
      <c r="G121" s="241">
        <f>G124</f>
        <v>1036000</v>
      </c>
      <c r="H121" s="241">
        <f>H124</f>
        <v>936000</v>
      </c>
    </row>
    <row r="122" spans="1:8" ht="29.25">
      <c r="A122" s="233" t="s">
        <v>99</v>
      </c>
      <c r="B122" s="215" t="s">
        <v>13</v>
      </c>
      <c r="C122" s="215" t="s">
        <v>147</v>
      </c>
      <c r="D122" s="215" t="s">
        <v>155</v>
      </c>
      <c r="E122" s="215" t="s">
        <v>47</v>
      </c>
      <c r="F122" s="215" t="s">
        <v>16</v>
      </c>
      <c r="G122" s="239">
        <f>G123</f>
        <v>1036000</v>
      </c>
      <c r="H122" s="239">
        <f>H123</f>
        <v>936000</v>
      </c>
    </row>
    <row r="123" spans="1:8" ht="43.5">
      <c r="A123" s="233" t="s">
        <v>100</v>
      </c>
      <c r="B123" s="215" t="s">
        <v>13</v>
      </c>
      <c r="C123" s="215" t="s">
        <v>147</v>
      </c>
      <c r="D123" s="215" t="s">
        <v>155</v>
      </c>
      <c r="E123" s="215" t="s">
        <v>49</v>
      </c>
      <c r="F123" s="215" t="s">
        <v>16</v>
      </c>
      <c r="G123" s="239">
        <f>G124</f>
        <v>1036000</v>
      </c>
      <c r="H123" s="239">
        <f>H124</f>
        <v>936000</v>
      </c>
    </row>
    <row r="124" spans="1:8" ht="24">
      <c r="A124" s="214" t="s">
        <v>54</v>
      </c>
      <c r="B124" s="215" t="s">
        <v>13</v>
      </c>
      <c r="C124" s="215" t="s">
        <v>147</v>
      </c>
      <c r="D124" s="215" t="s">
        <v>155</v>
      </c>
      <c r="E124" s="215" t="s">
        <v>55</v>
      </c>
      <c r="F124" s="215" t="s">
        <v>16</v>
      </c>
      <c r="G124" s="239">
        <f>G125+G126+G127+G128+G129</f>
        <v>1036000</v>
      </c>
      <c r="H124" s="239">
        <f>H125+H126+H127+H128+H129</f>
        <v>936000</v>
      </c>
    </row>
    <row r="125" spans="1:8" ht="15">
      <c r="A125" s="214" t="s">
        <v>156</v>
      </c>
      <c r="B125" s="215" t="s">
        <v>13</v>
      </c>
      <c r="C125" s="215" t="s">
        <v>147</v>
      </c>
      <c r="D125" s="215" t="s">
        <v>155</v>
      </c>
      <c r="E125" s="215" t="s">
        <v>55</v>
      </c>
      <c r="F125" s="215" t="s">
        <v>57</v>
      </c>
      <c r="G125" s="259">
        <v>156000</v>
      </c>
      <c r="H125" s="259">
        <v>156000</v>
      </c>
    </row>
    <row r="126" spans="1:8" ht="15">
      <c r="A126" s="115" t="s">
        <v>60</v>
      </c>
      <c r="B126" s="116" t="s">
        <v>13</v>
      </c>
      <c r="C126" s="116" t="s">
        <v>147</v>
      </c>
      <c r="D126" s="116" t="s">
        <v>155</v>
      </c>
      <c r="E126" s="116" t="s">
        <v>55</v>
      </c>
      <c r="F126" s="116" t="s">
        <v>61</v>
      </c>
      <c r="G126" s="248">
        <v>200000</v>
      </c>
      <c r="H126" s="248">
        <v>200000</v>
      </c>
    </row>
    <row r="127" spans="1:8" ht="15">
      <c r="A127" s="115" t="s">
        <v>62</v>
      </c>
      <c r="B127" s="116" t="s">
        <v>13</v>
      </c>
      <c r="C127" s="116" t="s">
        <v>147</v>
      </c>
      <c r="D127" s="116" t="s">
        <v>155</v>
      </c>
      <c r="E127" s="116" t="s">
        <v>55</v>
      </c>
      <c r="F127" s="116" t="s">
        <v>63</v>
      </c>
      <c r="G127" s="248">
        <v>550000</v>
      </c>
      <c r="H127" s="248">
        <v>450000</v>
      </c>
    </row>
    <row r="128" spans="1:8" ht="15">
      <c r="A128" s="115" t="s">
        <v>157</v>
      </c>
      <c r="B128" s="116" t="s">
        <v>13</v>
      </c>
      <c r="C128" s="116" t="s">
        <v>147</v>
      </c>
      <c r="D128" s="116" t="s">
        <v>155</v>
      </c>
      <c r="E128" s="116" t="s">
        <v>55</v>
      </c>
      <c r="F128" s="116" t="s">
        <v>65</v>
      </c>
      <c r="G128" s="248">
        <v>80000</v>
      </c>
      <c r="H128" s="248">
        <v>80000</v>
      </c>
    </row>
    <row r="129" spans="1:9" ht="15">
      <c r="A129" s="115" t="s">
        <v>66</v>
      </c>
      <c r="B129" s="116" t="s">
        <v>13</v>
      </c>
      <c r="C129" s="116" t="s">
        <v>147</v>
      </c>
      <c r="D129" s="116" t="s">
        <v>155</v>
      </c>
      <c r="E129" s="116" t="s">
        <v>55</v>
      </c>
      <c r="F129" s="116" t="s">
        <v>67</v>
      </c>
      <c r="G129" s="248">
        <v>50000</v>
      </c>
      <c r="H129" s="248">
        <v>50000</v>
      </c>
    </row>
    <row r="130" spans="1:9" ht="24">
      <c r="A130" s="205" t="s">
        <v>158</v>
      </c>
      <c r="B130" s="240" t="s">
        <v>13</v>
      </c>
      <c r="C130" s="240" t="s">
        <v>147</v>
      </c>
      <c r="D130" s="240" t="s">
        <v>159</v>
      </c>
      <c r="E130" s="240" t="s">
        <v>16</v>
      </c>
      <c r="F130" s="240" t="s">
        <v>16</v>
      </c>
      <c r="G130" s="241">
        <f>G133</f>
        <v>642394</v>
      </c>
      <c r="H130" s="241">
        <f>H133</f>
        <v>740998</v>
      </c>
    </row>
    <row r="131" spans="1:9" ht="29.25">
      <c r="A131" s="233" t="s">
        <v>99</v>
      </c>
      <c r="B131" s="215" t="s">
        <v>13</v>
      </c>
      <c r="C131" s="215" t="s">
        <v>147</v>
      </c>
      <c r="D131" s="215" t="s">
        <v>159</v>
      </c>
      <c r="E131" s="215" t="s">
        <v>47</v>
      </c>
      <c r="F131" s="215" t="s">
        <v>16</v>
      </c>
      <c r="G131" s="239">
        <f>G132</f>
        <v>642394</v>
      </c>
      <c r="H131" s="239">
        <f>H132</f>
        <v>740998</v>
      </c>
    </row>
    <row r="132" spans="1:9" ht="43.5">
      <c r="A132" s="233" t="s">
        <v>100</v>
      </c>
      <c r="B132" s="215" t="s">
        <v>13</v>
      </c>
      <c r="C132" s="215" t="s">
        <v>147</v>
      </c>
      <c r="D132" s="215" t="s">
        <v>159</v>
      </c>
      <c r="E132" s="215" t="s">
        <v>49</v>
      </c>
      <c r="F132" s="215" t="s">
        <v>16</v>
      </c>
      <c r="G132" s="239">
        <f>G133</f>
        <v>642394</v>
      </c>
      <c r="H132" s="239">
        <f>H133</f>
        <v>740998</v>
      </c>
    </row>
    <row r="133" spans="1:9" ht="24">
      <c r="A133" s="214" t="s">
        <v>54</v>
      </c>
      <c r="B133" s="215" t="s">
        <v>13</v>
      </c>
      <c r="C133" s="215" t="s">
        <v>147</v>
      </c>
      <c r="D133" s="215" t="s">
        <v>159</v>
      </c>
      <c r="E133" s="215" t="s">
        <v>55</v>
      </c>
      <c r="F133" s="215" t="s">
        <v>16</v>
      </c>
      <c r="G133" s="239">
        <f>G134+G135</f>
        <v>642394</v>
      </c>
      <c r="H133" s="239">
        <f>H134+H135</f>
        <v>740998</v>
      </c>
    </row>
    <row r="134" spans="1:9" ht="15">
      <c r="A134" s="115" t="s">
        <v>60</v>
      </c>
      <c r="B134" s="116" t="s">
        <v>13</v>
      </c>
      <c r="C134" s="116" t="s">
        <v>147</v>
      </c>
      <c r="D134" s="116" t="s">
        <v>159</v>
      </c>
      <c r="E134" s="116" t="s">
        <v>55</v>
      </c>
      <c r="F134" s="116" t="s">
        <v>61</v>
      </c>
      <c r="G134" s="248">
        <v>250000</v>
      </c>
      <c r="H134" s="248">
        <v>200000</v>
      </c>
      <c r="I134" s="4"/>
    </row>
    <row r="135" spans="1:9" ht="24">
      <c r="A135" s="115" t="s">
        <v>54</v>
      </c>
      <c r="B135" s="116" t="s">
        <v>13</v>
      </c>
      <c r="C135" s="116" t="s">
        <v>147</v>
      </c>
      <c r="D135" s="116" t="s">
        <v>159</v>
      </c>
      <c r="E135" s="116" t="s">
        <v>55</v>
      </c>
      <c r="F135" s="116" t="s">
        <v>65</v>
      </c>
      <c r="G135" s="217">
        <v>392394</v>
      </c>
      <c r="H135" s="217">
        <v>540998</v>
      </c>
      <c r="I135" s="4"/>
    </row>
    <row r="136" spans="1:9">
      <c r="A136" s="205" t="s">
        <v>160</v>
      </c>
      <c r="B136" s="240" t="s">
        <v>13</v>
      </c>
      <c r="C136" s="240" t="s">
        <v>147</v>
      </c>
      <c r="D136" s="240" t="s">
        <v>161</v>
      </c>
      <c r="E136" s="240" t="s">
        <v>16</v>
      </c>
      <c r="F136" s="240" t="s">
        <v>16</v>
      </c>
      <c r="G136" s="275">
        <f>G139</f>
        <v>280000</v>
      </c>
      <c r="H136" s="275">
        <f>H139</f>
        <v>180000</v>
      </c>
      <c r="I136" s="4"/>
    </row>
    <row r="137" spans="1:9" ht="29.25">
      <c r="A137" s="233" t="s">
        <v>99</v>
      </c>
      <c r="B137" s="215" t="s">
        <v>13</v>
      </c>
      <c r="C137" s="215" t="s">
        <v>147</v>
      </c>
      <c r="D137" s="215" t="s">
        <v>161</v>
      </c>
      <c r="E137" s="215" t="s">
        <v>47</v>
      </c>
      <c r="F137" s="215" t="s">
        <v>16</v>
      </c>
      <c r="G137" s="276">
        <f>G138</f>
        <v>280000</v>
      </c>
      <c r="H137" s="276">
        <f>H138</f>
        <v>180000</v>
      </c>
      <c r="I137" s="4"/>
    </row>
    <row r="138" spans="1:9" ht="43.5">
      <c r="A138" s="233" t="s">
        <v>100</v>
      </c>
      <c r="B138" s="215" t="s">
        <v>13</v>
      </c>
      <c r="C138" s="215" t="s">
        <v>147</v>
      </c>
      <c r="D138" s="215" t="s">
        <v>161</v>
      </c>
      <c r="E138" s="215" t="s">
        <v>49</v>
      </c>
      <c r="F138" s="215" t="s">
        <v>16</v>
      </c>
      <c r="G138" s="276">
        <f>G139</f>
        <v>280000</v>
      </c>
      <c r="H138" s="276">
        <f>H139</f>
        <v>180000</v>
      </c>
      <c r="I138" s="4"/>
    </row>
    <row r="139" spans="1:9" ht="24">
      <c r="A139" s="214" t="s">
        <v>54</v>
      </c>
      <c r="B139" s="215" t="s">
        <v>13</v>
      </c>
      <c r="C139" s="215" t="s">
        <v>147</v>
      </c>
      <c r="D139" s="215" t="s">
        <v>161</v>
      </c>
      <c r="E139" s="215" t="s">
        <v>55</v>
      </c>
      <c r="F139" s="215" t="s">
        <v>16</v>
      </c>
      <c r="G139" s="276">
        <f>G140+G141</f>
        <v>280000</v>
      </c>
      <c r="H139" s="276">
        <f>H140+H141</f>
        <v>180000</v>
      </c>
      <c r="I139" s="4"/>
    </row>
    <row r="140" spans="1:9" ht="15">
      <c r="A140" s="115" t="s">
        <v>60</v>
      </c>
      <c r="B140" s="116" t="s">
        <v>13</v>
      </c>
      <c r="C140" s="116" t="s">
        <v>147</v>
      </c>
      <c r="D140" s="116" t="s">
        <v>161</v>
      </c>
      <c r="E140" s="116" t="s">
        <v>55</v>
      </c>
      <c r="F140" s="116" t="s">
        <v>61</v>
      </c>
      <c r="G140" s="217">
        <v>30000</v>
      </c>
      <c r="H140" s="217">
        <v>30000</v>
      </c>
      <c r="I140" s="4"/>
    </row>
    <row r="141" spans="1:9" ht="15">
      <c r="A141" s="115" t="s">
        <v>162</v>
      </c>
      <c r="B141" s="116" t="s">
        <v>13</v>
      </c>
      <c r="C141" s="116" t="s">
        <v>147</v>
      </c>
      <c r="D141" s="116" t="s">
        <v>161</v>
      </c>
      <c r="E141" s="116" t="s">
        <v>55</v>
      </c>
      <c r="F141" s="116" t="s">
        <v>63</v>
      </c>
      <c r="G141" s="217">
        <v>250000</v>
      </c>
      <c r="H141" s="217">
        <v>150000</v>
      </c>
      <c r="I141" s="4"/>
    </row>
    <row r="142" spans="1:9">
      <c r="A142" s="205" t="s">
        <v>163</v>
      </c>
      <c r="B142" s="240" t="s">
        <v>13</v>
      </c>
      <c r="C142" s="240" t="s">
        <v>147</v>
      </c>
      <c r="D142" s="206" t="s">
        <v>164</v>
      </c>
      <c r="E142" s="240" t="s">
        <v>16</v>
      </c>
      <c r="F142" s="240" t="s">
        <v>16</v>
      </c>
      <c r="G142" s="241">
        <f>G145</f>
        <v>300000</v>
      </c>
      <c r="H142" s="241">
        <f>H145</f>
        <v>346793</v>
      </c>
    </row>
    <row r="143" spans="1:9" ht="29.25">
      <c r="A143" s="233" t="s">
        <v>99</v>
      </c>
      <c r="B143" s="215" t="s">
        <v>13</v>
      </c>
      <c r="C143" s="215" t="s">
        <v>147</v>
      </c>
      <c r="D143" s="219" t="s">
        <v>164</v>
      </c>
      <c r="E143" s="215" t="s">
        <v>47</v>
      </c>
      <c r="F143" s="215" t="s">
        <v>16</v>
      </c>
      <c r="G143" s="239">
        <f>G144</f>
        <v>300000</v>
      </c>
      <c r="H143" s="239">
        <f>H144</f>
        <v>346793</v>
      </c>
    </row>
    <row r="144" spans="1:9" ht="43.5">
      <c r="A144" s="233" t="s">
        <v>100</v>
      </c>
      <c r="B144" s="215" t="s">
        <v>13</v>
      </c>
      <c r="C144" s="215" t="s">
        <v>147</v>
      </c>
      <c r="D144" s="219" t="s">
        <v>164</v>
      </c>
      <c r="E144" s="215" t="s">
        <v>49</v>
      </c>
      <c r="F144" s="215" t="s">
        <v>16</v>
      </c>
      <c r="G144" s="239">
        <f>G145</f>
        <v>300000</v>
      </c>
      <c r="H144" s="239">
        <f>H145</f>
        <v>346793</v>
      </c>
    </row>
    <row r="145" spans="1:8" ht="24">
      <c r="A145" s="214" t="s">
        <v>54</v>
      </c>
      <c r="B145" s="215" t="s">
        <v>13</v>
      </c>
      <c r="C145" s="215" t="s">
        <v>147</v>
      </c>
      <c r="D145" s="219" t="s">
        <v>164</v>
      </c>
      <c r="E145" s="215" t="s">
        <v>55</v>
      </c>
      <c r="F145" s="215" t="s">
        <v>16</v>
      </c>
      <c r="G145" s="239">
        <f>G146+G147</f>
        <v>300000</v>
      </c>
      <c r="H145" s="239">
        <f>H146+H147</f>
        <v>346793</v>
      </c>
    </row>
    <row r="146" spans="1:8" ht="15" outlineLevel="1">
      <c r="A146" s="115" t="s">
        <v>60</v>
      </c>
      <c r="B146" s="116" t="s">
        <v>13</v>
      </c>
      <c r="C146" s="116" t="s">
        <v>147</v>
      </c>
      <c r="D146" s="227" t="s">
        <v>164</v>
      </c>
      <c r="E146" s="116" t="s">
        <v>55</v>
      </c>
      <c r="F146" s="116" t="s">
        <v>61</v>
      </c>
      <c r="G146" s="248">
        <v>50000</v>
      </c>
      <c r="H146" s="248">
        <v>150000</v>
      </c>
    </row>
    <row r="147" spans="1:8" ht="24" outlineLevel="1">
      <c r="A147" s="115" t="s">
        <v>54</v>
      </c>
      <c r="B147" s="116" t="s">
        <v>13</v>
      </c>
      <c r="C147" s="116" t="s">
        <v>147</v>
      </c>
      <c r="D147" s="227" t="s">
        <v>164</v>
      </c>
      <c r="E147" s="116" t="s">
        <v>55</v>
      </c>
      <c r="F147" s="116" t="s">
        <v>63</v>
      </c>
      <c r="G147" s="248">
        <v>250000</v>
      </c>
      <c r="H147" s="248">
        <v>196793</v>
      </c>
    </row>
    <row r="148" spans="1:8">
      <c r="A148" s="205" t="s">
        <v>167</v>
      </c>
      <c r="B148" s="240" t="s">
        <v>13</v>
      </c>
      <c r="C148" s="240" t="s">
        <v>147</v>
      </c>
      <c r="D148" s="240" t="s">
        <v>168</v>
      </c>
      <c r="E148" s="240" t="s">
        <v>16</v>
      </c>
      <c r="F148" s="240" t="s">
        <v>16</v>
      </c>
      <c r="G148" s="241">
        <f>G149</f>
        <v>120000</v>
      </c>
      <c r="H148" s="241">
        <f>H149</f>
        <v>120000</v>
      </c>
    </row>
    <row r="149" spans="1:8" ht="29.25">
      <c r="A149" s="233" t="s">
        <v>99</v>
      </c>
      <c r="B149" s="215" t="s">
        <v>13</v>
      </c>
      <c r="C149" s="215" t="s">
        <v>147</v>
      </c>
      <c r="D149" s="215" t="s">
        <v>168</v>
      </c>
      <c r="E149" s="215" t="s">
        <v>47</v>
      </c>
      <c r="F149" s="215" t="s">
        <v>16</v>
      </c>
      <c r="G149" s="239">
        <f t="shared" ref="G149:H151" si="5">G150</f>
        <v>120000</v>
      </c>
      <c r="H149" s="239">
        <f t="shared" si="5"/>
        <v>120000</v>
      </c>
    </row>
    <row r="150" spans="1:8" ht="43.5">
      <c r="A150" s="233" t="s">
        <v>100</v>
      </c>
      <c r="B150" s="215" t="s">
        <v>13</v>
      </c>
      <c r="C150" s="215" t="s">
        <v>147</v>
      </c>
      <c r="D150" s="215" t="s">
        <v>168</v>
      </c>
      <c r="E150" s="215" t="s">
        <v>49</v>
      </c>
      <c r="F150" s="215" t="s">
        <v>16</v>
      </c>
      <c r="G150" s="239">
        <f t="shared" si="5"/>
        <v>120000</v>
      </c>
      <c r="H150" s="239">
        <f t="shared" si="5"/>
        <v>120000</v>
      </c>
    </row>
    <row r="151" spans="1:8" ht="24">
      <c r="A151" s="214" t="s">
        <v>54</v>
      </c>
      <c r="B151" s="215" t="s">
        <v>13</v>
      </c>
      <c r="C151" s="215" t="s">
        <v>147</v>
      </c>
      <c r="D151" s="215" t="s">
        <v>168</v>
      </c>
      <c r="E151" s="215" t="s">
        <v>55</v>
      </c>
      <c r="F151" s="215" t="s">
        <v>16</v>
      </c>
      <c r="G151" s="239">
        <f t="shared" si="5"/>
        <v>120000</v>
      </c>
      <c r="H151" s="239">
        <f t="shared" si="5"/>
        <v>120000</v>
      </c>
    </row>
    <row r="152" spans="1:8" s="2" customFormat="1" ht="15">
      <c r="A152" s="115" t="s">
        <v>62</v>
      </c>
      <c r="B152" s="116" t="s">
        <v>13</v>
      </c>
      <c r="C152" s="116" t="s">
        <v>147</v>
      </c>
      <c r="D152" s="116" t="s">
        <v>168</v>
      </c>
      <c r="E152" s="116" t="s">
        <v>55</v>
      </c>
      <c r="F152" s="116" t="s">
        <v>63</v>
      </c>
      <c r="G152" s="242">
        <v>120000</v>
      </c>
      <c r="H152" s="242">
        <v>120000</v>
      </c>
    </row>
    <row r="153" spans="1:8">
      <c r="A153" s="205" t="s">
        <v>169</v>
      </c>
      <c r="B153" s="240" t="s">
        <v>13</v>
      </c>
      <c r="C153" s="240" t="s">
        <v>147</v>
      </c>
      <c r="D153" s="240" t="s">
        <v>170</v>
      </c>
      <c r="E153" s="240" t="s">
        <v>16</v>
      </c>
      <c r="F153" s="240" t="s">
        <v>16</v>
      </c>
      <c r="G153" s="241">
        <f>G156</f>
        <v>450000</v>
      </c>
      <c r="H153" s="241">
        <f>H156</f>
        <v>450000</v>
      </c>
    </row>
    <row r="154" spans="1:8" ht="29.25">
      <c r="A154" s="233" t="s">
        <v>99</v>
      </c>
      <c r="B154" s="215" t="s">
        <v>13</v>
      </c>
      <c r="C154" s="215" t="s">
        <v>147</v>
      </c>
      <c r="D154" s="215" t="s">
        <v>170</v>
      </c>
      <c r="E154" s="215" t="s">
        <v>47</v>
      </c>
      <c r="F154" s="215" t="s">
        <v>16</v>
      </c>
      <c r="G154" s="239">
        <f>G155</f>
        <v>450000</v>
      </c>
      <c r="H154" s="239">
        <f>H155</f>
        <v>450000</v>
      </c>
    </row>
    <row r="155" spans="1:8" ht="43.5">
      <c r="A155" s="233" t="s">
        <v>100</v>
      </c>
      <c r="B155" s="215" t="s">
        <v>13</v>
      </c>
      <c r="C155" s="215" t="s">
        <v>147</v>
      </c>
      <c r="D155" s="215" t="s">
        <v>170</v>
      </c>
      <c r="E155" s="215" t="s">
        <v>49</v>
      </c>
      <c r="F155" s="215" t="s">
        <v>16</v>
      </c>
      <c r="G155" s="239">
        <f>G156</f>
        <v>450000</v>
      </c>
      <c r="H155" s="239">
        <f>H156</f>
        <v>450000</v>
      </c>
    </row>
    <row r="156" spans="1:8" ht="24">
      <c r="A156" s="214" t="s">
        <v>54</v>
      </c>
      <c r="B156" s="215" t="s">
        <v>13</v>
      </c>
      <c r="C156" s="215" t="s">
        <v>147</v>
      </c>
      <c r="D156" s="215" t="s">
        <v>170</v>
      </c>
      <c r="E156" s="215" t="s">
        <v>55</v>
      </c>
      <c r="F156" s="215" t="s">
        <v>16</v>
      </c>
      <c r="G156" s="239">
        <f>G157+G158</f>
        <v>450000</v>
      </c>
      <c r="H156" s="239">
        <f>H157+H158</f>
        <v>450000</v>
      </c>
    </row>
    <row r="157" spans="1:8" ht="15" outlineLevel="1">
      <c r="A157" s="115" t="s">
        <v>60</v>
      </c>
      <c r="B157" s="116" t="s">
        <v>13</v>
      </c>
      <c r="C157" s="116" t="s">
        <v>147</v>
      </c>
      <c r="D157" s="116" t="s">
        <v>170</v>
      </c>
      <c r="E157" s="116" t="s">
        <v>55</v>
      </c>
      <c r="F157" s="116" t="s">
        <v>61</v>
      </c>
      <c r="G157" s="248">
        <v>400000</v>
      </c>
      <c r="H157" s="248">
        <v>400000</v>
      </c>
    </row>
    <row r="158" spans="1:8" ht="15" outlineLevel="1">
      <c r="A158" s="260" t="s">
        <v>171</v>
      </c>
      <c r="B158" s="116" t="s">
        <v>13</v>
      </c>
      <c r="C158" s="116" t="s">
        <v>147</v>
      </c>
      <c r="D158" s="116" t="s">
        <v>170</v>
      </c>
      <c r="E158" s="116" t="s">
        <v>55</v>
      </c>
      <c r="F158" s="116" t="s">
        <v>67</v>
      </c>
      <c r="G158" s="248">
        <v>50000</v>
      </c>
      <c r="H158" s="248">
        <v>50000</v>
      </c>
    </row>
    <row r="159" spans="1:8" ht="24">
      <c r="A159" s="208" t="s">
        <v>172</v>
      </c>
      <c r="B159" s="209" t="s">
        <v>13</v>
      </c>
      <c r="C159" s="209" t="s">
        <v>173</v>
      </c>
      <c r="D159" s="209" t="s">
        <v>15</v>
      </c>
      <c r="E159" s="209" t="s">
        <v>16</v>
      </c>
      <c r="F159" s="209" t="s">
        <v>16</v>
      </c>
      <c r="G159" s="261">
        <f>G162</f>
        <v>25000</v>
      </c>
      <c r="H159" s="261">
        <f>H162</f>
        <v>25000</v>
      </c>
    </row>
    <row r="160" spans="1:8" ht="36">
      <c r="A160" s="214" t="s">
        <v>23</v>
      </c>
      <c r="B160" s="215" t="s">
        <v>13</v>
      </c>
      <c r="C160" s="215" t="s">
        <v>173</v>
      </c>
      <c r="D160" s="215" t="s">
        <v>15</v>
      </c>
      <c r="E160" s="215" t="s">
        <v>16</v>
      </c>
      <c r="F160" s="215" t="s">
        <v>16</v>
      </c>
      <c r="G160" s="262">
        <f>G161</f>
        <v>25000</v>
      </c>
      <c r="H160" s="262">
        <f>H161</f>
        <v>25000</v>
      </c>
    </row>
    <row r="161" spans="1:8" ht="36">
      <c r="A161" s="214" t="s">
        <v>174</v>
      </c>
      <c r="B161" s="215" t="s">
        <v>13</v>
      </c>
      <c r="C161" s="215" t="s">
        <v>173</v>
      </c>
      <c r="D161" s="215" t="s">
        <v>15</v>
      </c>
      <c r="E161" s="215" t="s">
        <v>16</v>
      </c>
      <c r="F161" s="215" t="s">
        <v>16</v>
      </c>
      <c r="G161" s="262">
        <f>G162</f>
        <v>25000</v>
      </c>
      <c r="H161" s="262">
        <f>H162</f>
        <v>25000</v>
      </c>
    </row>
    <row r="162" spans="1:8" ht="24">
      <c r="A162" s="205" t="s">
        <v>175</v>
      </c>
      <c r="B162" s="240" t="s">
        <v>13</v>
      </c>
      <c r="C162" s="240" t="s">
        <v>173</v>
      </c>
      <c r="D162" s="240" t="s">
        <v>85</v>
      </c>
      <c r="E162" s="240" t="s">
        <v>16</v>
      </c>
      <c r="F162" s="240" t="s">
        <v>16</v>
      </c>
      <c r="G162" s="263">
        <v>25000</v>
      </c>
      <c r="H162" s="263">
        <v>25000</v>
      </c>
    </row>
    <row r="163" spans="1:8" ht="29.25" outlineLevel="1">
      <c r="A163" s="233" t="s">
        <v>99</v>
      </c>
      <c r="B163" s="215" t="s">
        <v>13</v>
      </c>
      <c r="C163" s="215" t="s">
        <v>173</v>
      </c>
      <c r="D163" s="215" t="s">
        <v>85</v>
      </c>
      <c r="E163" s="215" t="s">
        <v>47</v>
      </c>
      <c r="F163" s="215" t="s">
        <v>16</v>
      </c>
      <c r="G163" s="264">
        <f t="shared" ref="G163:H165" si="6">G164</f>
        <v>25000</v>
      </c>
      <c r="H163" s="264">
        <f t="shared" si="6"/>
        <v>25000</v>
      </c>
    </row>
    <row r="164" spans="1:8" ht="43.5" outlineLevel="1">
      <c r="A164" s="233" t="s">
        <v>100</v>
      </c>
      <c r="B164" s="215" t="s">
        <v>13</v>
      </c>
      <c r="C164" s="215" t="s">
        <v>173</v>
      </c>
      <c r="D164" s="215" t="s">
        <v>85</v>
      </c>
      <c r="E164" s="215" t="s">
        <v>49</v>
      </c>
      <c r="F164" s="215" t="s">
        <v>16</v>
      </c>
      <c r="G164" s="264">
        <f t="shared" si="6"/>
        <v>25000</v>
      </c>
      <c r="H164" s="264">
        <f t="shared" si="6"/>
        <v>25000</v>
      </c>
    </row>
    <row r="165" spans="1:8" ht="24" outlineLevel="1">
      <c r="A165" s="214" t="s">
        <v>54</v>
      </c>
      <c r="B165" s="215" t="s">
        <v>13</v>
      </c>
      <c r="C165" s="215" t="s">
        <v>173</v>
      </c>
      <c r="D165" s="215" t="s">
        <v>85</v>
      </c>
      <c r="E165" s="215" t="s">
        <v>55</v>
      </c>
      <c r="F165" s="215" t="s">
        <v>16</v>
      </c>
      <c r="G165" s="264">
        <f t="shared" si="6"/>
        <v>25000</v>
      </c>
      <c r="H165" s="264">
        <f t="shared" si="6"/>
        <v>25000</v>
      </c>
    </row>
    <row r="166" spans="1:8" ht="15" outlineLevel="1">
      <c r="A166" s="115" t="s">
        <v>62</v>
      </c>
      <c r="B166" s="116" t="s">
        <v>13</v>
      </c>
      <c r="C166" s="116" t="s">
        <v>173</v>
      </c>
      <c r="D166" s="116" t="s">
        <v>85</v>
      </c>
      <c r="E166" s="116" t="s">
        <v>55</v>
      </c>
      <c r="F166" s="116" t="s">
        <v>63</v>
      </c>
      <c r="G166" s="265">
        <v>25000</v>
      </c>
      <c r="H166" s="265">
        <v>25000</v>
      </c>
    </row>
    <row r="167" spans="1:8">
      <c r="A167" s="208" t="s">
        <v>176</v>
      </c>
      <c r="B167" s="209" t="s">
        <v>13</v>
      </c>
      <c r="C167" s="209" t="s">
        <v>177</v>
      </c>
      <c r="D167" s="209"/>
      <c r="E167" s="209"/>
      <c r="F167" s="209"/>
      <c r="G167" s="210">
        <f t="shared" ref="G167:H171" si="7">G168</f>
        <v>2950000</v>
      </c>
      <c r="H167" s="210">
        <f t="shared" si="7"/>
        <v>2950000</v>
      </c>
    </row>
    <row r="168" spans="1:8" ht="24">
      <c r="A168" s="214" t="s">
        <v>178</v>
      </c>
      <c r="B168" s="215" t="s">
        <v>13</v>
      </c>
      <c r="C168" s="215" t="s">
        <v>177</v>
      </c>
      <c r="D168" s="215" t="s">
        <v>15</v>
      </c>
      <c r="E168" s="215" t="s">
        <v>16</v>
      </c>
      <c r="F168" s="215" t="s">
        <v>16</v>
      </c>
      <c r="G168" s="258">
        <f t="shared" si="7"/>
        <v>2950000</v>
      </c>
      <c r="H168" s="258">
        <f t="shared" si="7"/>
        <v>2950000</v>
      </c>
    </row>
    <row r="169" spans="1:8" ht="24">
      <c r="A169" s="214" t="s">
        <v>179</v>
      </c>
      <c r="B169" s="215" t="s">
        <v>13</v>
      </c>
      <c r="C169" s="215" t="s">
        <v>177</v>
      </c>
      <c r="D169" s="215" t="s">
        <v>15</v>
      </c>
      <c r="E169" s="215" t="s">
        <v>16</v>
      </c>
      <c r="F169" s="215" t="s">
        <v>16</v>
      </c>
      <c r="G169" s="258">
        <f t="shared" si="7"/>
        <v>2950000</v>
      </c>
      <c r="H169" s="258">
        <f t="shared" si="7"/>
        <v>2950000</v>
      </c>
    </row>
    <row r="170" spans="1:8" ht="51.75">
      <c r="A170" s="266" t="s">
        <v>180</v>
      </c>
      <c r="B170" s="267" t="s">
        <v>13</v>
      </c>
      <c r="C170" s="240" t="s">
        <v>177</v>
      </c>
      <c r="D170" s="240" t="s">
        <v>181</v>
      </c>
      <c r="E170" s="240" t="s">
        <v>16</v>
      </c>
      <c r="F170" s="240" t="s">
        <v>16</v>
      </c>
      <c r="G170" s="268">
        <f t="shared" si="7"/>
        <v>2950000</v>
      </c>
      <c r="H170" s="268">
        <f t="shared" si="7"/>
        <v>2950000</v>
      </c>
    </row>
    <row r="171" spans="1:8" ht="15" outlineLevel="1">
      <c r="A171" s="269" t="s">
        <v>182</v>
      </c>
      <c r="B171" s="215" t="s">
        <v>13</v>
      </c>
      <c r="C171" s="215" t="s">
        <v>177</v>
      </c>
      <c r="D171" s="215" t="s">
        <v>181</v>
      </c>
      <c r="E171" s="215" t="s">
        <v>183</v>
      </c>
      <c r="F171" s="215" t="s">
        <v>16</v>
      </c>
      <c r="G171" s="258">
        <f t="shared" si="7"/>
        <v>2950000</v>
      </c>
      <c r="H171" s="258">
        <f t="shared" si="7"/>
        <v>2950000</v>
      </c>
    </row>
    <row r="172" spans="1:8" ht="24" outlineLevel="1">
      <c r="A172" s="115" t="s">
        <v>184</v>
      </c>
      <c r="B172" s="116" t="s">
        <v>13</v>
      </c>
      <c r="C172" s="116" t="s">
        <v>177</v>
      </c>
      <c r="D172" s="116" t="s">
        <v>181</v>
      </c>
      <c r="E172" s="116" t="s">
        <v>183</v>
      </c>
      <c r="F172" s="116" t="s">
        <v>185</v>
      </c>
      <c r="G172" s="203">
        <v>2950000</v>
      </c>
      <c r="H172" s="203">
        <v>2950000</v>
      </c>
    </row>
    <row r="173" spans="1:8">
      <c r="A173" s="208" t="s">
        <v>186</v>
      </c>
      <c r="B173" s="209" t="s">
        <v>13</v>
      </c>
      <c r="C173" s="209" t="s">
        <v>187</v>
      </c>
      <c r="D173" s="209"/>
      <c r="E173" s="209"/>
      <c r="F173" s="209"/>
      <c r="G173" s="210">
        <f>G174</f>
        <v>230632</v>
      </c>
      <c r="H173" s="210">
        <f>H174</f>
        <v>230632</v>
      </c>
    </row>
    <row r="174" spans="1:8" ht="24">
      <c r="A174" s="214" t="s">
        <v>188</v>
      </c>
      <c r="B174" s="215" t="s">
        <v>13</v>
      </c>
      <c r="C174" s="215" t="s">
        <v>187</v>
      </c>
      <c r="D174" s="215" t="s">
        <v>15</v>
      </c>
      <c r="E174" s="215" t="s">
        <v>16</v>
      </c>
      <c r="F174" s="215" t="s">
        <v>16</v>
      </c>
      <c r="G174" s="258">
        <f>G175</f>
        <v>230632</v>
      </c>
      <c r="H174" s="258">
        <f>H175</f>
        <v>230632</v>
      </c>
    </row>
    <row r="175" spans="1:8" ht="24.75">
      <c r="A175" s="254" t="s">
        <v>189</v>
      </c>
      <c r="B175" s="215" t="s">
        <v>13</v>
      </c>
      <c r="C175" s="215" t="s">
        <v>187</v>
      </c>
      <c r="D175" s="215" t="s">
        <v>15</v>
      </c>
      <c r="E175" s="215" t="s">
        <v>16</v>
      </c>
      <c r="F175" s="215" t="s">
        <v>16</v>
      </c>
      <c r="G175" s="258">
        <f>G176+G179+G182</f>
        <v>230632</v>
      </c>
      <c r="H175" s="258">
        <f>H176+H179+H182</f>
        <v>230632</v>
      </c>
    </row>
    <row r="176" spans="1:8" ht="24">
      <c r="A176" s="205" t="s">
        <v>190</v>
      </c>
      <c r="B176" s="240" t="s">
        <v>13</v>
      </c>
      <c r="C176" s="240" t="s">
        <v>187</v>
      </c>
      <c r="D176" s="240" t="s">
        <v>191</v>
      </c>
      <c r="E176" s="240" t="s">
        <v>16</v>
      </c>
      <c r="F176" s="240" t="s">
        <v>16</v>
      </c>
      <c r="G176" s="268">
        <f>G177</f>
        <v>28000</v>
      </c>
      <c r="H176" s="268">
        <f>H177</f>
        <v>28000</v>
      </c>
    </row>
    <row r="177" spans="1:8" ht="15" outlineLevel="1">
      <c r="A177" s="214" t="s">
        <v>192</v>
      </c>
      <c r="B177" s="215" t="s">
        <v>13</v>
      </c>
      <c r="C177" s="215" t="s">
        <v>187</v>
      </c>
      <c r="D177" s="215" t="s">
        <v>191</v>
      </c>
      <c r="E177" s="215" t="s">
        <v>193</v>
      </c>
      <c r="F177" s="215" t="s">
        <v>16</v>
      </c>
      <c r="G177" s="258">
        <f>G178</f>
        <v>28000</v>
      </c>
      <c r="H177" s="258">
        <f>H178</f>
        <v>28000</v>
      </c>
    </row>
    <row r="178" spans="1:8" ht="15" outlineLevel="1">
      <c r="A178" s="115" t="s">
        <v>194</v>
      </c>
      <c r="B178" s="116" t="s">
        <v>13</v>
      </c>
      <c r="C178" s="116" t="s">
        <v>187</v>
      </c>
      <c r="D178" s="116" t="s">
        <v>191</v>
      </c>
      <c r="E178" s="116" t="s">
        <v>193</v>
      </c>
      <c r="F178" s="116" t="s">
        <v>195</v>
      </c>
      <c r="G178" s="203">
        <v>28000</v>
      </c>
      <c r="H178" s="203">
        <v>28000</v>
      </c>
    </row>
    <row r="179" spans="1:8">
      <c r="A179" s="205" t="s">
        <v>196</v>
      </c>
      <c r="B179" s="240" t="s">
        <v>13</v>
      </c>
      <c r="C179" s="240" t="s">
        <v>187</v>
      </c>
      <c r="D179" s="240" t="s">
        <v>197</v>
      </c>
      <c r="E179" s="240" t="s">
        <v>16</v>
      </c>
      <c r="F179" s="240" t="s">
        <v>16</v>
      </c>
      <c r="G179" s="268">
        <f>G180</f>
        <v>97632</v>
      </c>
      <c r="H179" s="268">
        <f>H180</f>
        <v>97632</v>
      </c>
    </row>
    <row r="180" spans="1:8" ht="24" outlineLevel="1">
      <c r="A180" s="214" t="s">
        <v>198</v>
      </c>
      <c r="B180" s="215" t="s">
        <v>13</v>
      </c>
      <c r="C180" s="215" t="s">
        <v>187</v>
      </c>
      <c r="D180" s="215" t="s">
        <v>197</v>
      </c>
      <c r="E180" s="215" t="s">
        <v>199</v>
      </c>
      <c r="F180" s="215" t="s">
        <v>16</v>
      </c>
      <c r="G180" s="258">
        <f>G181</f>
        <v>97632</v>
      </c>
      <c r="H180" s="258">
        <f>H181</f>
        <v>97632</v>
      </c>
    </row>
    <row r="181" spans="1:8" ht="24" outlineLevel="1">
      <c r="A181" s="115" t="s">
        <v>200</v>
      </c>
      <c r="B181" s="116" t="s">
        <v>13</v>
      </c>
      <c r="C181" s="116" t="s">
        <v>187</v>
      </c>
      <c r="D181" s="116" t="s">
        <v>197</v>
      </c>
      <c r="E181" s="116" t="s">
        <v>199</v>
      </c>
      <c r="F181" s="116" t="s">
        <v>201</v>
      </c>
      <c r="G181" s="203">
        <v>97632</v>
      </c>
      <c r="H181" s="203">
        <v>97632</v>
      </c>
    </row>
    <row r="182" spans="1:8" ht="24">
      <c r="A182" s="205" t="s">
        <v>202</v>
      </c>
      <c r="B182" s="240" t="s">
        <v>13</v>
      </c>
      <c r="C182" s="240" t="s">
        <v>187</v>
      </c>
      <c r="D182" s="240" t="s">
        <v>203</v>
      </c>
      <c r="E182" s="240" t="s">
        <v>16</v>
      </c>
      <c r="F182" s="240" t="s">
        <v>16</v>
      </c>
      <c r="G182" s="268">
        <f>G183</f>
        <v>105000</v>
      </c>
      <c r="H182" s="268">
        <f>H183</f>
        <v>105000</v>
      </c>
    </row>
    <row r="183" spans="1:8" ht="15" outlineLevel="1">
      <c r="A183" s="214" t="s">
        <v>182</v>
      </c>
      <c r="B183" s="215" t="s">
        <v>13</v>
      </c>
      <c r="C183" s="215" t="s">
        <v>187</v>
      </c>
      <c r="D183" s="215" t="s">
        <v>203</v>
      </c>
      <c r="E183" s="215" t="s">
        <v>183</v>
      </c>
      <c r="F183" s="215" t="s">
        <v>16</v>
      </c>
      <c r="G183" s="258">
        <f>G184</f>
        <v>105000</v>
      </c>
      <c r="H183" s="258">
        <f>H184</f>
        <v>105000</v>
      </c>
    </row>
    <row r="184" spans="1:8" ht="24" outlineLevel="1">
      <c r="A184" s="115" t="s">
        <v>184</v>
      </c>
      <c r="B184" s="116" t="s">
        <v>13</v>
      </c>
      <c r="C184" s="116" t="s">
        <v>187</v>
      </c>
      <c r="D184" s="116" t="s">
        <v>203</v>
      </c>
      <c r="E184" s="116" t="s">
        <v>183</v>
      </c>
      <c r="F184" s="116" t="s">
        <v>185</v>
      </c>
      <c r="G184" s="203">
        <v>105000</v>
      </c>
      <c r="H184" s="203">
        <v>105000</v>
      </c>
    </row>
    <row r="185" spans="1:8">
      <c r="A185" s="208" t="s">
        <v>204</v>
      </c>
      <c r="B185" s="209" t="s">
        <v>13</v>
      </c>
      <c r="C185" s="209" t="s">
        <v>205</v>
      </c>
      <c r="D185" s="209"/>
      <c r="E185" s="209"/>
      <c r="F185" s="209"/>
      <c r="G185" s="210">
        <f>G186</f>
        <v>5000</v>
      </c>
      <c r="H185" s="210">
        <f>H186</f>
        <v>5000</v>
      </c>
    </row>
    <row r="186" spans="1:8" ht="24">
      <c r="A186" s="214" t="s">
        <v>206</v>
      </c>
      <c r="B186" s="215" t="s">
        <v>13</v>
      </c>
      <c r="C186" s="215" t="s">
        <v>205</v>
      </c>
      <c r="D186" s="215" t="s">
        <v>15</v>
      </c>
      <c r="E186" s="215" t="s">
        <v>16</v>
      </c>
      <c r="F186" s="215" t="s">
        <v>16</v>
      </c>
      <c r="G186" s="258">
        <v>5000</v>
      </c>
      <c r="H186" s="258">
        <v>5000</v>
      </c>
    </row>
    <row r="187" spans="1:8" ht="60">
      <c r="A187" s="214" t="s">
        <v>207</v>
      </c>
      <c r="B187" s="215" t="s">
        <v>13</v>
      </c>
      <c r="C187" s="215" t="s">
        <v>205</v>
      </c>
      <c r="D187" s="215" t="s">
        <v>15</v>
      </c>
      <c r="E187" s="215" t="s">
        <v>16</v>
      </c>
      <c r="F187" s="215" t="s">
        <v>16</v>
      </c>
      <c r="G187" s="258">
        <v>5000</v>
      </c>
      <c r="H187" s="258">
        <v>5000</v>
      </c>
    </row>
    <row r="188" spans="1:8" ht="24" outlineLevel="1">
      <c r="A188" s="205" t="s">
        <v>208</v>
      </c>
      <c r="B188" s="240" t="s">
        <v>13</v>
      </c>
      <c r="C188" s="240" t="s">
        <v>205</v>
      </c>
      <c r="D188" s="240" t="s">
        <v>209</v>
      </c>
      <c r="E188" s="240" t="s">
        <v>16</v>
      </c>
      <c r="F188" s="240" t="s">
        <v>16</v>
      </c>
      <c r="G188" s="268">
        <v>5000</v>
      </c>
      <c r="H188" s="268">
        <v>5000</v>
      </c>
    </row>
    <row r="189" spans="1:8" ht="15" outlineLevel="1">
      <c r="A189" s="214" t="s">
        <v>182</v>
      </c>
      <c r="B189" s="215" t="s">
        <v>13</v>
      </c>
      <c r="C189" s="215" t="s">
        <v>205</v>
      </c>
      <c r="D189" s="215" t="s">
        <v>209</v>
      </c>
      <c r="E189" s="215" t="s">
        <v>183</v>
      </c>
      <c r="F189" s="215" t="s">
        <v>16</v>
      </c>
      <c r="G189" s="258">
        <v>5000</v>
      </c>
      <c r="H189" s="258">
        <v>5000</v>
      </c>
    </row>
    <row r="190" spans="1:8" ht="24" outlineLevel="1">
      <c r="A190" s="115" t="s">
        <v>184</v>
      </c>
      <c r="B190" s="116" t="s">
        <v>13</v>
      </c>
      <c r="C190" s="116" t="s">
        <v>205</v>
      </c>
      <c r="D190" s="116" t="s">
        <v>209</v>
      </c>
      <c r="E190" s="116" t="s">
        <v>183</v>
      </c>
      <c r="F190" s="116" t="s">
        <v>185</v>
      </c>
      <c r="G190" s="203">
        <v>5000</v>
      </c>
      <c r="H190" s="203">
        <v>5000</v>
      </c>
    </row>
    <row r="191" spans="1:8" ht="36">
      <c r="A191" s="208" t="s">
        <v>210</v>
      </c>
      <c r="B191" s="209" t="s">
        <v>13</v>
      </c>
      <c r="C191" s="209" t="s">
        <v>211</v>
      </c>
      <c r="D191" s="209"/>
      <c r="E191" s="209"/>
      <c r="F191" s="209"/>
      <c r="G191" s="210">
        <f t="shared" ref="G191:H195" si="8">G192</f>
        <v>2300000</v>
      </c>
      <c r="H191" s="210">
        <f t="shared" si="8"/>
        <v>2300000</v>
      </c>
    </row>
    <row r="192" spans="1:8" ht="44.45" customHeight="1">
      <c r="A192" s="214" t="s">
        <v>23</v>
      </c>
      <c r="B192" s="215" t="s">
        <v>13</v>
      </c>
      <c r="C192" s="215" t="s">
        <v>211</v>
      </c>
      <c r="D192" s="215" t="s">
        <v>15</v>
      </c>
      <c r="E192" s="215" t="s">
        <v>16</v>
      </c>
      <c r="F192" s="215" t="s">
        <v>16</v>
      </c>
      <c r="G192" s="258">
        <f t="shared" si="8"/>
        <v>2300000</v>
      </c>
      <c r="H192" s="258">
        <f t="shared" si="8"/>
        <v>2300000</v>
      </c>
    </row>
    <row r="193" spans="1:8" ht="36">
      <c r="A193" s="214" t="s">
        <v>212</v>
      </c>
      <c r="B193" s="215" t="s">
        <v>13</v>
      </c>
      <c r="C193" s="215" t="s">
        <v>211</v>
      </c>
      <c r="D193" s="215" t="s">
        <v>15</v>
      </c>
      <c r="E193" s="215" t="s">
        <v>16</v>
      </c>
      <c r="F193" s="215" t="s">
        <v>16</v>
      </c>
      <c r="G193" s="258">
        <f t="shared" si="8"/>
        <v>2300000</v>
      </c>
      <c r="H193" s="258">
        <f t="shared" si="8"/>
        <v>2300000</v>
      </c>
    </row>
    <row r="194" spans="1:8" ht="28.15" customHeight="1" outlineLevel="1">
      <c r="A194" s="205" t="s">
        <v>213</v>
      </c>
      <c r="B194" s="240" t="s">
        <v>13</v>
      </c>
      <c r="C194" s="240" t="s">
        <v>211</v>
      </c>
      <c r="D194" s="240" t="s">
        <v>214</v>
      </c>
      <c r="E194" s="240" t="s">
        <v>16</v>
      </c>
      <c r="F194" s="240" t="s">
        <v>16</v>
      </c>
      <c r="G194" s="268">
        <f t="shared" si="8"/>
        <v>2300000</v>
      </c>
      <c r="H194" s="268">
        <f t="shared" si="8"/>
        <v>2300000</v>
      </c>
    </row>
    <row r="195" spans="1:8" ht="15" outlineLevel="1">
      <c r="A195" s="214" t="s">
        <v>182</v>
      </c>
      <c r="B195" s="215" t="s">
        <v>13</v>
      </c>
      <c r="C195" s="215" t="s">
        <v>211</v>
      </c>
      <c r="D195" s="215" t="s">
        <v>214</v>
      </c>
      <c r="E195" s="215" t="s">
        <v>183</v>
      </c>
      <c r="F195" s="215" t="s">
        <v>16</v>
      </c>
      <c r="G195" s="258">
        <f t="shared" si="8"/>
        <v>2300000</v>
      </c>
      <c r="H195" s="258">
        <f t="shared" si="8"/>
        <v>2300000</v>
      </c>
    </row>
    <row r="196" spans="1:8" ht="24" outlineLevel="1">
      <c r="A196" s="115" t="s">
        <v>184</v>
      </c>
      <c r="B196" s="116" t="s">
        <v>13</v>
      </c>
      <c r="C196" s="116" t="s">
        <v>211</v>
      </c>
      <c r="D196" s="116" t="s">
        <v>214</v>
      </c>
      <c r="E196" s="116" t="s">
        <v>183</v>
      </c>
      <c r="F196" s="116" t="s">
        <v>185</v>
      </c>
      <c r="G196" s="203">
        <v>2300000</v>
      </c>
      <c r="H196" s="203">
        <v>2300000</v>
      </c>
    </row>
    <row r="197" spans="1:8">
      <c r="A197" s="271"/>
      <c r="B197" s="271"/>
      <c r="C197" s="271"/>
      <c r="D197" s="271"/>
      <c r="E197" s="271"/>
      <c r="F197" s="271"/>
      <c r="G197" s="272"/>
      <c r="H197" s="272"/>
    </row>
  </sheetData>
  <mergeCells count="13">
    <mergeCell ref="F6:F7"/>
    <mergeCell ref="G6:G7"/>
    <mergeCell ref="H6:H7"/>
    <mergeCell ref="A6:A7"/>
    <mergeCell ref="B6:B7"/>
    <mergeCell ref="C6:C7"/>
    <mergeCell ref="D6:D7"/>
    <mergeCell ref="E6:E7"/>
    <mergeCell ref="D1:H1"/>
    <mergeCell ref="D2:H2"/>
    <mergeCell ref="D3:H3"/>
    <mergeCell ref="D4:H4"/>
    <mergeCell ref="A5:G5"/>
  </mergeCells>
  <pageMargins left="0.78740157480314998" right="0.511811023622047" top="0.59055118110236204" bottom="0.59055118110236204" header="0.118110236220472" footer="0.118110236220472"/>
  <pageSetup paperSize="9" scale="67" fitToHeight="8" orientation="portrait" horizontalDpi="180" verticalDpi="18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7"/>
  <sheetViews>
    <sheetView zoomScale="91" zoomScaleNormal="91" workbookViewId="0">
      <pane xSplit="5" ySplit="1" topLeftCell="G2" activePane="bottomRight" state="frozen"/>
      <selection pane="topRight"/>
      <selection pane="bottomLeft"/>
      <selection pane="bottomRight" activeCell="A5" sqref="A5:G5"/>
    </sheetView>
  </sheetViews>
  <sheetFormatPr defaultColWidth="8.85546875" defaultRowHeight="15.75" outlineLevelRow="1"/>
  <cols>
    <col min="1" max="1" width="51.42578125" style="4" customWidth="1"/>
    <col min="2" max="2" width="5" style="4" customWidth="1"/>
    <col min="3" max="3" width="5.42578125" style="4" customWidth="1"/>
    <col min="4" max="4" width="11.5703125" style="4" customWidth="1"/>
    <col min="5" max="5" width="5.28515625" style="4" customWidth="1"/>
    <col min="6" max="6" width="4.7109375" style="4" hidden="1" customWidth="1"/>
    <col min="7" max="8" width="14.7109375" style="5" customWidth="1"/>
    <col min="9" max="9" width="18.140625" customWidth="1"/>
    <col min="11" max="11" width="12.42578125" customWidth="1"/>
  </cols>
  <sheetData>
    <row r="1" spans="1:11" s="1" customFormat="1" ht="15.6" customHeight="1">
      <c r="A1" s="120"/>
      <c r="B1" s="120"/>
      <c r="C1" s="120"/>
      <c r="D1" s="376" t="s">
        <v>272</v>
      </c>
      <c r="E1" s="376"/>
      <c r="F1" s="376"/>
      <c r="G1" s="376"/>
      <c r="H1" s="376"/>
    </row>
    <row r="2" spans="1:11" s="1" customFormat="1" ht="15.6" customHeight="1">
      <c r="A2" s="120"/>
      <c r="B2" s="120"/>
      <c r="C2" s="120"/>
      <c r="D2" s="377" t="s">
        <v>1</v>
      </c>
      <c r="E2" s="377"/>
      <c r="F2" s="377"/>
      <c r="G2" s="377"/>
      <c r="H2" s="377"/>
    </row>
    <row r="3" spans="1:11" s="1" customFormat="1" ht="14.45" customHeight="1">
      <c r="A3" s="120"/>
      <c r="B3" s="120"/>
      <c r="C3" s="120"/>
      <c r="D3" s="376" t="s">
        <v>2</v>
      </c>
      <c r="E3" s="376"/>
      <c r="F3" s="376"/>
      <c r="G3" s="376"/>
      <c r="H3" s="376"/>
    </row>
    <row r="4" spans="1:11" s="1" customFormat="1" ht="23.45" customHeight="1">
      <c r="A4" s="120"/>
      <c r="B4" s="120"/>
      <c r="C4" s="120"/>
      <c r="D4" s="376" t="s">
        <v>3</v>
      </c>
      <c r="E4" s="376"/>
      <c r="F4" s="376"/>
      <c r="G4" s="376"/>
      <c r="H4" s="376"/>
    </row>
    <row r="5" spans="1:11" ht="51" customHeight="1">
      <c r="A5" s="378" t="s">
        <v>273</v>
      </c>
      <c r="B5" s="378"/>
      <c r="C5" s="378"/>
      <c r="D5" s="378"/>
      <c r="E5" s="378"/>
      <c r="F5" s="378"/>
      <c r="G5" s="378"/>
      <c r="H5" s="204"/>
    </row>
    <row r="6" spans="1:11" ht="14.45" customHeight="1">
      <c r="A6" s="381" t="s">
        <v>5</v>
      </c>
      <c r="B6" s="379" t="s">
        <v>6</v>
      </c>
      <c r="C6" s="379" t="s">
        <v>7</v>
      </c>
      <c r="D6" s="379" t="s">
        <v>8</v>
      </c>
      <c r="E6" s="383" t="s">
        <v>9</v>
      </c>
      <c r="F6" s="379" t="s">
        <v>10</v>
      </c>
      <c r="G6" s="379" t="s">
        <v>218</v>
      </c>
      <c r="H6" s="379" t="s">
        <v>270</v>
      </c>
    </row>
    <row r="7" spans="1:11" ht="39" customHeight="1">
      <c r="A7" s="382"/>
      <c r="B7" s="380"/>
      <c r="C7" s="380"/>
      <c r="D7" s="380"/>
      <c r="E7" s="384"/>
      <c r="F7" s="380"/>
      <c r="G7" s="379"/>
      <c r="H7" s="379"/>
    </row>
    <row r="8" spans="1:11" ht="27.6" customHeight="1">
      <c r="A8" s="205" t="s">
        <v>12</v>
      </c>
      <c r="B8" s="206" t="s">
        <v>13</v>
      </c>
      <c r="C8" s="206" t="s">
        <v>14</v>
      </c>
      <c r="D8" s="206" t="s">
        <v>15</v>
      </c>
      <c r="E8" s="206" t="s">
        <v>16</v>
      </c>
      <c r="F8" s="206" t="s">
        <v>16</v>
      </c>
      <c r="G8" s="207">
        <f>G9+G68+G83+G107+G159+G167+G173+G185+G191</f>
        <v>13838924</v>
      </c>
      <c r="H8" s="207">
        <f>H9+H68+H83+H107+H159+H167+H173+H185+H191</f>
        <v>13487321</v>
      </c>
      <c r="K8" s="42"/>
    </row>
    <row r="9" spans="1:11">
      <c r="A9" s="208" t="s">
        <v>17</v>
      </c>
      <c r="B9" s="209" t="s">
        <v>13</v>
      </c>
      <c r="C9" s="209" t="s">
        <v>18</v>
      </c>
      <c r="D9" s="209"/>
      <c r="E9" s="209"/>
      <c r="F9" s="209"/>
      <c r="G9" s="210">
        <f>G10+G16+G51+G57</f>
        <v>4393498</v>
      </c>
      <c r="H9" s="210">
        <f>H10+H16+H51+H57</f>
        <v>4193498</v>
      </c>
    </row>
    <row r="10" spans="1:11" ht="36">
      <c r="A10" s="211" t="s">
        <v>19</v>
      </c>
      <c r="B10" s="212" t="s">
        <v>13</v>
      </c>
      <c r="C10" s="212" t="s">
        <v>20</v>
      </c>
      <c r="D10" s="212" t="s">
        <v>15</v>
      </c>
      <c r="E10" s="212" t="s">
        <v>16</v>
      </c>
      <c r="F10" s="212" t="s">
        <v>16</v>
      </c>
      <c r="G10" s="213">
        <f t="shared" ref="G10:H14" si="0">G11</f>
        <v>146400</v>
      </c>
      <c r="H10" s="213">
        <f t="shared" si="0"/>
        <v>146400</v>
      </c>
    </row>
    <row r="11" spans="1:11" ht="24">
      <c r="A11" s="214" t="s">
        <v>21</v>
      </c>
      <c r="B11" s="215" t="s">
        <v>13</v>
      </c>
      <c r="C11" s="215" t="s">
        <v>20</v>
      </c>
      <c r="D11" s="215" t="s">
        <v>22</v>
      </c>
      <c r="E11" s="215" t="s">
        <v>16</v>
      </c>
      <c r="F11" s="215" t="s">
        <v>16</v>
      </c>
      <c r="G11" s="216">
        <f t="shared" si="0"/>
        <v>146400</v>
      </c>
      <c r="H11" s="216">
        <f t="shared" si="0"/>
        <v>146400</v>
      </c>
    </row>
    <row r="12" spans="1:11" ht="36">
      <c r="A12" s="214" t="s">
        <v>23</v>
      </c>
      <c r="B12" s="215" t="s">
        <v>13</v>
      </c>
      <c r="C12" s="215" t="s">
        <v>20</v>
      </c>
      <c r="D12" s="215" t="s">
        <v>22</v>
      </c>
      <c r="E12" s="215" t="s">
        <v>16</v>
      </c>
      <c r="F12" s="215" t="s">
        <v>16</v>
      </c>
      <c r="G12" s="216">
        <f t="shared" si="0"/>
        <v>146400</v>
      </c>
      <c r="H12" s="216">
        <f t="shared" si="0"/>
        <v>146400</v>
      </c>
    </row>
    <row r="13" spans="1:11" ht="48">
      <c r="A13" s="214" t="s">
        <v>24</v>
      </c>
      <c r="B13" s="215" t="s">
        <v>13</v>
      </c>
      <c r="C13" s="215" t="s">
        <v>20</v>
      </c>
      <c r="D13" s="215" t="s">
        <v>22</v>
      </c>
      <c r="E13" s="215" t="s">
        <v>16</v>
      </c>
      <c r="F13" s="215" t="s">
        <v>16</v>
      </c>
      <c r="G13" s="216">
        <f t="shared" si="0"/>
        <v>146400</v>
      </c>
      <c r="H13" s="216">
        <f t="shared" si="0"/>
        <v>146400</v>
      </c>
    </row>
    <row r="14" spans="1:11" ht="36">
      <c r="A14" s="214" t="s">
        <v>25</v>
      </c>
      <c r="B14" s="215" t="s">
        <v>13</v>
      </c>
      <c r="C14" s="215" t="s">
        <v>20</v>
      </c>
      <c r="D14" s="215" t="s">
        <v>22</v>
      </c>
      <c r="E14" s="215" t="s">
        <v>234</v>
      </c>
      <c r="F14" s="215" t="s">
        <v>16</v>
      </c>
      <c r="G14" s="216">
        <f t="shared" si="0"/>
        <v>146400</v>
      </c>
      <c r="H14" s="216">
        <f t="shared" si="0"/>
        <v>146400</v>
      </c>
    </row>
    <row r="15" spans="1:11" ht="19.899999999999999" customHeight="1">
      <c r="A15" s="115" t="s">
        <v>27</v>
      </c>
      <c r="B15" s="116" t="s">
        <v>13</v>
      </c>
      <c r="C15" s="116" t="s">
        <v>20</v>
      </c>
      <c r="D15" s="116" t="s">
        <v>22</v>
      </c>
      <c r="E15" s="116" t="s">
        <v>234</v>
      </c>
      <c r="F15" s="116" t="s">
        <v>28</v>
      </c>
      <c r="G15" s="217">
        <v>146400</v>
      </c>
      <c r="H15" s="217">
        <v>146400</v>
      </c>
    </row>
    <row r="16" spans="1:11" ht="48">
      <c r="A16" s="211" t="s">
        <v>29</v>
      </c>
      <c r="B16" s="212" t="s">
        <v>13</v>
      </c>
      <c r="C16" s="212" t="s">
        <v>30</v>
      </c>
      <c r="D16" s="212" t="s">
        <v>15</v>
      </c>
      <c r="E16" s="212" t="s">
        <v>16</v>
      </c>
      <c r="F16" s="212" t="s">
        <v>16</v>
      </c>
      <c r="G16" s="218">
        <f>G17</f>
        <v>3772098</v>
      </c>
      <c r="H16" s="218">
        <f>H17</f>
        <v>3624098</v>
      </c>
    </row>
    <row r="17" spans="1:8" ht="36">
      <c r="A17" s="214" t="s">
        <v>23</v>
      </c>
      <c r="B17" s="219" t="s">
        <v>13</v>
      </c>
      <c r="C17" s="219" t="s">
        <v>30</v>
      </c>
      <c r="D17" s="219" t="s">
        <v>15</v>
      </c>
      <c r="E17" s="219" t="s">
        <v>16</v>
      </c>
      <c r="F17" s="219" t="s">
        <v>16</v>
      </c>
      <c r="G17" s="220">
        <f>G18</f>
        <v>3772098</v>
      </c>
      <c r="H17" s="220">
        <f>H18</f>
        <v>3624098</v>
      </c>
    </row>
    <row r="18" spans="1:8" ht="36">
      <c r="A18" s="214" t="s">
        <v>31</v>
      </c>
      <c r="B18" s="219" t="s">
        <v>13</v>
      </c>
      <c r="C18" s="219" t="s">
        <v>30</v>
      </c>
      <c r="D18" s="219" t="s">
        <v>15</v>
      </c>
      <c r="E18" s="219" t="s">
        <v>16</v>
      </c>
      <c r="F18" s="219" t="s">
        <v>16</v>
      </c>
      <c r="G18" s="220">
        <f>G19+G44</f>
        <v>3772098</v>
      </c>
      <c r="H18" s="220">
        <f>H19+H44</f>
        <v>3624098</v>
      </c>
    </row>
    <row r="19" spans="1:8" ht="15">
      <c r="A19" s="221" t="s">
        <v>32</v>
      </c>
      <c r="B19" s="219" t="s">
        <v>13</v>
      </c>
      <c r="C19" s="219" t="s">
        <v>30</v>
      </c>
      <c r="D19" s="219" t="s">
        <v>33</v>
      </c>
      <c r="E19" s="219" t="s">
        <v>16</v>
      </c>
      <c r="F19" s="219" t="s">
        <v>16</v>
      </c>
      <c r="G19" s="222">
        <f>G20+G26+G38</f>
        <v>3250711</v>
      </c>
      <c r="H19" s="222">
        <f>H20+H26+H38</f>
        <v>3102711</v>
      </c>
    </row>
    <row r="20" spans="1:8" ht="60">
      <c r="A20" s="221" t="s">
        <v>34</v>
      </c>
      <c r="B20" s="223" t="s">
        <v>13</v>
      </c>
      <c r="C20" s="223" t="s">
        <v>30</v>
      </c>
      <c r="D20" s="223" t="s">
        <v>33</v>
      </c>
      <c r="E20" s="223" t="s">
        <v>35</v>
      </c>
      <c r="F20" s="224">
        <v>0</v>
      </c>
      <c r="G20" s="225">
        <f>G21</f>
        <v>2173699</v>
      </c>
      <c r="H20" s="225">
        <f>H21</f>
        <v>2173699</v>
      </c>
    </row>
    <row r="21" spans="1:8" ht="24">
      <c r="A21" s="214" t="s">
        <v>36</v>
      </c>
      <c r="B21" s="219" t="s">
        <v>13</v>
      </c>
      <c r="C21" s="219" t="s">
        <v>30</v>
      </c>
      <c r="D21" s="219" t="s">
        <v>33</v>
      </c>
      <c r="E21" s="219" t="s">
        <v>37</v>
      </c>
      <c r="F21" s="220">
        <v>0</v>
      </c>
      <c r="G21" s="226">
        <f>G22+G25</f>
        <v>2173699</v>
      </c>
      <c r="H21" s="226">
        <f>H22+H25</f>
        <v>2173699</v>
      </c>
    </row>
    <row r="22" spans="1:8" ht="24">
      <c r="A22" s="214" t="s">
        <v>38</v>
      </c>
      <c r="B22" s="219" t="s">
        <v>13</v>
      </c>
      <c r="C22" s="219" t="s">
        <v>30</v>
      </c>
      <c r="D22" s="219" t="s">
        <v>33</v>
      </c>
      <c r="E22" s="219" t="s">
        <v>39</v>
      </c>
      <c r="F22" s="219" t="s">
        <v>16</v>
      </c>
      <c r="G22" s="226">
        <f>G23</f>
        <v>1669508</v>
      </c>
      <c r="H22" s="226">
        <f>H23</f>
        <v>1669508</v>
      </c>
    </row>
    <row r="23" spans="1:8" ht="15">
      <c r="A23" s="115" t="s">
        <v>40</v>
      </c>
      <c r="B23" s="227" t="s">
        <v>13</v>
      </c>
      <c r="C23" s="227" t="s">
        <v>30</v>
      </c>
      <c r="D23" s="227" t="s">
        <v>33</v>
      </c>
      <c r="E23" s="227" t="s">
        <v>39</v>
      </c>
      <c r="F23" s="227" t="s">
        <v>41</v>
      </c>
      <c r="G23" s="228">
        <v>1669508</v>
      </c>
      <c r="H23" s="228">
        <v>1669508</v>
      </c>
    </row>
    <row r="24" spans="1:8" ht="36">
      <c r="A24" s="214" t="s">
        <v>42</v>
      </c>
      <c r="B24" s="219" t="s">
        <v>13</v>
      </c>
      <c r="C24" s="219" t="s">
        <v>30</v>
      </c>
      <c r="D24" s="219" t="s">
        <v>33</v>
      </c>
      <c r="E24" s="219" t="s">
        <v>43</v>
      </c>
      <c r="F24" s="219" t="s">
        <v>16</v>
      </c>
      <c r="G24" s="228">
        <v>504191</v>
      </c>
      <c r="H24" s="228">
        <v>504191</v>
      </c>
    </row>
    <row r="25" spans="1:8" ht="15">
      <c r="A25" s="115" t="s">
        <v>44</v>
      </c>
      <c r="B25" s="227" t="s">
        <v>13</v>
      </c>
      <c r="C25" s="227" t="s">
        <v>30</v>
      </c>
      <c r="D25" s="227" t="s">
        <v>33</v>
      </c>
      <c r="E25" s="227" t="s">
        <v>43</v>
      </c>
      <c r="F25" s="227" t="s">
        <v>45</v>
      </c>
      <c r="G25" s="228">
        <v>504191</v>
      </c>
      <c r="H25" s="228">
        <v>504191</v>
      </c>
    </row>
    <row r="26" spans="1:8" ht="25.15" customHeight="1">
      <c r="A26" s="221" t="s">
        <v>46</v>
      </c>
      <c r="B26" s="223" t="s">
        <v>13</v>
      </c>
      <c r="C26" s="223" t="s">
        <v>30</v>
      </c>
      <c r="D26" s="223" t="s">
        <v>33</v>
      </c>
      <c r="E26" s="223" t="s">
        <v>47</v>
      </c>
      <c r="F26" s="223" t="s">
        <v>16</v>
      </c>
      <c r="G26" s="229">
        <f>G27</f>
        <v>1067012</v>
      </c>
      <c r="H26" s="229">
        <f>H27</f>
        <v>919012</v>
      </c>
    </row>
    <row r="27" spans="1:8" ht="25.15" customHeight="1">
      <c r="A27" s="214" t="s">
        <v>48</v>
      </c>
      <c r="B27" s="219" t="s">
        <v>13</v>
      </c>
      <c r="C27" s="219" t="s">
        <v>30</v>
      </c>
      <c r="D27" s="219" t="s">
        <v>33</v>
      </c>
      <c r="E27" s="219" t="s">
        <v>49</v>
      </c>
      <c r="F27" s="219" t="s">
        <v>16</v>
      </c>
      <c r="G27" s="230">
        <f>G28+G30</f>
        <v>1067012</v>
      </c>
      <c r="H27" s="230">
        <f>H28+H30</f>
        <v>919012</v>
      </c>
    </row>
    <row r="28" spans="1:8" ht="24">
      <c r="A28" s="214" t="s">
        <v>50</v>
      </c>
      <c r="B28" s="219" t="s">
        <v>13</v>
      </c>
      <c r="C28" s="219" t="s">
        <v>30</v>
      </c>
      <c r="D28" s="219" t="s">
        <v>33</v>
      </c>
      <c r="E28" s="219" t="s">
        <v>51</v>
      </c>
      <c r="F28" s="219" t="s">
        <v>16</v>
      </c>
      <c r="G28" s="231">
        <f>G29</f>
        <v>34850</v>
      </c>
      <c r="H28" s="231">
        <f>H29</f>
        <v>34850</v>
      </c>
    </row>
    <row r="29" spans="1:8" ht="15" hidden="1">
      <c r="A29" s="115" t="s">
        <v>52</v>
      </c>
      <c r="B29" s="227" t="s">
        <v>13</v>
      </c>
      <c r="C29" s="227" t="s">
        <v>30</v>
      </c>
      <c r="D29" s="227" t="s">
        <v>33</v>
      </c>
      <c r="E29" s="227" t="s">
        <v>51</v>
      </c>
      <c r="F29" s="227" t="s">
        <v>53</v>
      </c>
      <c r="G29" s="228">
        <v>34850</v>
      </c>
      <c r="H29" s="228">
        <v>34850</v>
      </c>
    </row>
    <row r="30" spans="1:8" ht="24" hidden="1">
      <c r="A30" s="214" t="s">
        <v>54</v>
      </c>
      <c r="B30" s="219" t="s">
        <v>13</v>
      </c>
      <c r="C30" s="219" t="s">
        <v>30</v>
      </c>
      <c r="D30" s="219" t="s">
        <v>33</v>
      </c>
      <c r="E30" s="219" t="s">
        <v>55</v>
      </c>
      <c r="F30" s="219" t="s">
        <v>16</v>
      </c>
      <c r="G30" s="226">
        <f>G31+G32+G33+G34+G35+G36+G37</f>
        <v>1032162</v>
      </c>
      <c r="H30" s="226">
        <f>H31+H32+H33+H34+H35+H36+H37</f>
        <v>884162</v>
      </c>
    </row>
    <row r="31" spans="1:8" ht="15" hidden="1">
      <c r="A31" s="115" t="s">
        <v>52</v>
      </c>
      <c r="B31" s="227" t="s">
        <v>13</v>
      </c>
      <c r="C31" s="227" t="s">
        <v>30</v>
      </c>
      <c r="D31" s="227" t="s">
        <v>33</v>
      </c>
      <c r="E31" s="227" t="s">
        <v>55</v>
      </c>
      <c r="F31" s="227" t="s">
        <v>53</v>
      </c>
      <c r="G31" s="228">
        <v>61500</v>
      </c>
      <c r="H31" s="228">
        <v>61500</v>
      </c>
    </row>
    <row r="32" spans="1:8" ht="15" hidden="1">
      <c r="A32" s="115" t="s">
        <v>56</v>
      </c>
      <c r="B32" s="227" t="s">
        <v>13</v>
      </c>
      <c r="C32" s="227" t="s">
        <v>30</v>
      </c>
      <c r="D32" s="227" t="s">
        <v>33</v>
      </c>
      <c r="E32" s="227" t="s">
        <v>55</v>
      </c>
      <c r="F32" s="227" t="s">
        <v>57</v>
      </c>
      <c r="G32" s="228">
        <v>25062</v>
      </c>
      <c r="H32" s="228">
        <v>22062</v>
      </c>
    </row>
    <row r="33" spans="1:8" ht="15" hidden="1">
      <c r="A33" s="115" t="s">
        <v>58</v>
      </c>
      <c r="B33" s="227" t="s">
        <v>13</v>
      </c>
      <c r="C33" s="227" t="s">
        <v>30</v>
      </c>
      <c r="D33" s="227" t="s">
        <v>33</v>
      </c>
      <c r="E33" s="227" t="s">
        <v>55</v>
      </c>
      <c r="F33" s="227" t="s">
        <v>59</v>
      </c>
      <c r="G33" s="228">
        <v>307500</v>
      </c>
      <c r="H33" s="228">
        <v>307500</v>
      </c>
    </row>
    <row r="34" spans="1:8" ht="15" hidden="1">
      <c r="A34" s="115" t="s">
        <v>60</v>
      </c>
      <c r="B34" s="227" t="s">
        <v>13</v>
      </c>
      <c r="C34" s="227" t="s">
        <v>30</v>
      </c>
      <c r="D34" s="227" t="s">
        <v>33</v>
      </c>
      <c r="E34" s="227" t="s">
        <v>55</v>
      </c>
      <c r="F34" s="227" t="s">
        <v>61</v>
      </c>
      <c r="G34" s="228">
        <v>235600</v>
      </c>
      <c r="H34" s="228">
        <v>163100</v>
      </c>
    </row>
    <row r="35" spans="1:8" ht="15" hidden="1">
      <c r="A35" s="115" t="s">
        <v>62</v>
      </c>
      <c r="B35" s="227" t="s">
        <v>13</v>
      </c>
      <c r="C35" s="227" t="s">
        <v>30</v>
      </c>
      <c r="D35" s="227" t="s">
        <v>33</v>
      </c>
      <c r="E35" s="227" t="s">
        <v>55</v>
      </c>
      <c r="F35" s="227" t="s">
        <v>63</v>
      </c>
      <c r="G35" s="228">
        <v>300000</v>
      </c>
      <c r="H35" s="228">
        <v>227500</v>
      </c>
    </row>
    <row r="36" spans="1:8" ht="15" hidden="1">
      <c r="A36" s="115" t="s">
        <v>64</v>
      </c>
      <c r="B36" s="227" t="s">
        <v>13</v>
      </c>
      <c r="C36" s="227" t="s">
        <v>30</v>
      </c>
      <c r="D36" s="227" t="s">
        <v>33</v>
      </c>
      <c r="E36" s="227" t="s">
        <v>55</v>
      </c>
      <c r="F36" s="227" t="s">
        <v>65</v>
      </c>
      <c r="G36" s="228">
        <v>51250</v>
      </c>
      <c r="H36" s="228">
        <v>51250</v>
      </c>
    </row>
    <row r="37" spans="1:8" ht="15" hidden="1">
      <c r="A37" s="115" t="s">
        <v>66</v>
      </c>
      <c r="B37" s="227" t="s">
        <v>13</v>
      </c>
      <c r="C37" s="227" t="s">
        <v>30</v>
      </c>
      <c r="D37" s="227" t="s">
        <v>33</v>
      </c>
      <c r="E37" s="227" t="s">
        <v>55</v>
      </c>
      <c r="F37" s="227" t="s">
        <v>67</v>
      </c>
      <c r="G37" s="228">
        <v>51250</v>
      </c>
      <c r="H37" s="228">
        <v>51250</v>
      </c>
    </row>
    <row r="38" spans="1:8" ht="15">
      <c r="A38" s="232" t="s">
        <v>68</v>
      </c>
      <c r="B38" s="223" t="s">
        <v>13</v>
      </c>
      <c r="C38" s="223" t="s">
        <v>30</v>
      </c>
      <c r="D38" s="223" t="s">
        <v>33</v>
      </c>
      <c r="E38" s="223" t="s">
        <v>69</v>
      </c>
      <c r="F38" s="223" t="s">
        <v>16</v>
      </c>
      <c r="G38" s="229">
        <f>G39</f>
        <v>10000</v>
      </c>
      <c r="H38" s="229">
        <f>H39</f>
        <v>10000</v>
      </c>
    </row>
    <row r="39" spans="1:8" ht="15">
      <c r="A39" s="233" t="s">
        <v>70</v>
      </c>
      <c r="B39" s="219" t="s">
        <v>13</v>
      </c>
      <c r="C39" s="219" t="s">
        <v>30</v>
      </c>
      <c r="D39" s="219" t="s">
        <v>33</v>
      </c>
      <c r="E39" s="219" t="s">
        <v>71</v>
      </c>
      <c r="F39" s="219" t="s">
        <v>16</v>
      </c>
      <c r="G39" s="230">
        <f>G40+G42</f>
        <v>10000</v>
      </c>
      <c r="H39" s="230">
        <f>H40+H42</f>
        <v>10000</v>
      </c>
    </row>
    <row r="40" spans="1:8" ht="15">
      <c r="A40" s="214" t="s">
        <v>72</v>
      </c>
      <c r="B40" s="219" t="s">
        <v>13</v>
      </c>
      <c r="C40" s="219" t="s">
        <v>30</v>
      </c>
      <c r="D40" s="219" t="s">
        <v>33</v>
      </c>
      <c r="E40" s="219" t="s">
        <v>73</v>
      </c>
      <c r="F40" s="219" t="s">
        <v>16</v>
      </c>
      <c r="G40" s="231">
        <f>G41</f>
        <v>5000</v>
      </c>
      <c r="H40" s="231">
        <f>H41</f>
        <v>5000</v>
      </c>
    </row>
    <row r="41" spans="1:8" ht="15" hidden="1">
      <c r="A41" s="115" t="s">
        <v>27</v>
      </c>
      <c r="B41" s="227" t="s">
        <v>13</v>
      </c>
      <c r="C41" s="227" t="s">
        <v>30</v>
      </c>
      <c r="D41" s="227" t="s">
        <v>33</v>
      </c>
      <c r="E41" s="227" t="s">
        <v>73</v>
      </c>
      <c r="F41" s="227" t="s">
        <v>74</v>
      </c>
      <c r="G41" s="228">
        <v>5000</v>
      </c>
      <c r="H41" s="228">
        <v>5000</v>
      </c>
    </row>
    <row r="42" spans="1:8" ht="15">
      <c r="A42" s="214" t="s">
        <v>75</v>
      </c>
      <c r="B42" s="219" t="s">
        <v>13</v>
      </c>
      <c r="C42" s="219" t="s">
        <v>30</v>
      </c>
      <c r="D42" s="219" t="s">
        <v>33</v>
      </c>
      <c r="E42" s="219" t="s">
        <v>76</v>
      </c>
      <c r="F42" s="219" t="s">
        <v>16</v>
      </c>
      <c r="G42" s="231">
        <v>5000</v>
      </c>
      <c r="H42" s="231">
        <v>5000</v>
      </c>
    </row>
    <row r="43" spans="1:8" ht="15" hidden="1">
      <c r="A43" s="115" t="s">
        <v>27</v>
      </c>
      <c r="B43" s="227" t="s">
        <v>13</v>
      </c>
      <c r="C43" s="227" t="s">
        <v>30</v>
      </c>
      <c r="D43" s="227" t="s">
        <v>33</v>
      </c>
      <c r="E43" s="227" t="s">
        <v>76</v>
      </c>
      <c r="F43" s="227" t="s">
        <v>77</v>
      </c>
      <c r="G43" s="228">
        <v>5000.13</v>
      </c>
      <c r="H43" s="228">
        <v>5000.13</v>
      </c>
    </row>
    <row r="44" spans="1:8" ht="36">
      <c r="A44" s="221" t="s">
        <v>78</v>
      </c>
      <c r="B44" s="223" t="s">
        <v>13</v>
      </c>
      <c r="C44" s="223" t="s">
        <v>30</v>
      </c>
      <c r="D44" s="223" t="s">
        <v>79</v>
      </c>
      <c r="E44" s="223" t="s">
        <v>16</v>
      </c>
      <c r="F44" s="223" t="s">
        <v>16</v>
      </c>
      <c r="G44" s="234">
        <f>G47+G49</f>
        <v>521387</v>
      </c>
      <c r="H44" s="234">
        <f>H47+H49</f>
        <v>521387</v>
      </c>
    </row>
    <row r="45" spans="1:8" ht="71.25">
      <c r="A45" s="235" t="s">
        <v>34</v>
      </c>
      <c r="B45" s="219" t="s">
        <v>13</v>
      </c>
      <c r="C45" s="219" t="s">
        <v>30</v>
      </c>
      <c r="D45" s="219" t="s">
        <v>79</v>
      </c>
      <c r="E45" s="219" t="s">
        <v>35</v>
      </c>
      <c r="F45" s="219" t="s">
        <v>16</v>
      </c>
      <c r="G45" s="236">
        <f>G46</f>
        <v>521387</v>
      </c>
      <c r="H45" s="236">
        <f>H46</f>
        <v>521387</v>
      </c>
    </row>
    <row r="46" spans="1:8" ht="33.6" customHeight="1">
      <c r="A46" s="235" t="s">
        <v>36</v>
      </c>
      <c r="B46" s="219" t="s">
        <v>13</v>
      </c>
      <c r="C46" s="219" t="s">
        <v>30</v>
      </c>
      <c r="D46" s="219" t="s">
        <v>79</v>
      </c>
      <c r="E46" s="219" t="s">
        <v>37</v>
      </c>
      <c r="F46" s="219" t="s">
        <v>16</v>
      </c>
      <c r="G46" s="236">
        <f>G47+G49</f>
        <v>521387</v>
      </c>
      <c r="H46" s="236">
        <f>H47+H49</f>
        <v>521387</v>
      </c>
    </row>
    <row r="47" spans="1:8" ht="24">
      <c r="A47" s="214" t="s">
        <v>38</v>
      </c>
      <c r="B47" s="219" t="s">
        <v>13</v>
      </c>
      <c r="C47" s="219" t="s">
        <v>30</v>
      </c>
      <c r="D47" s="219" t="s">
        <v>79</v>
      </c>
      <c r="E47" s="219" t="s">
        <v>39</v>
      </c>
      <c r="F47" s="219" t="s">
        <v>16</v>
      </c>
      <c r="G47" s="231">
        <v>400451</v>
      </c>
      <c r="H47" s="231">
        <v>400451</v>
      </c>
    </row>
    <row r="48" spans="1:8" ht="15" hidden="1">
      <c r="A48" s="115" t="s">
        <v>40</v>
      </c>
      <c r="B48" s="227" t="s">
        <v>13</v>
      </c>
      <c r="C48" s="227" t="s">
        <v>30</v>
      </c>
      <c r="D48" s="227" t="s">
        <v>79</v>
      </c>
      <c r="E48" s="227" t="s">
        <v>39</v>
      </c>
      <c r="F48" s="227" t="s">
        <v>41</v>
      </c>
      <c r="G48" s="228">
        <v>400018.08</v>
      </c>
      <c r="H48" s="228">
        <v>400018.08</v>
      </c>
    </row>
    <row r="49" spans="1:8" ht="36">
      <c r="A49" s="214" t="s">
        <v>42</v>
      </c>
      <c r="B49" s="219" t="s">
        <v>13</v>
      </c>
      <c r="C49" s="219" t="s">
        <v>30</v>
      </c>
      <c r="D49" s="219" t="s">
        <v>79</v>
      </c>
      <c r="E49" s="219" t="s">
        <v>43</v>
      </c>
      <c r="F49" s="219" t="s">
        <v>16</v>
      </c>
      <c r="G49" s="231">
        <v>120936</v>
      </c>
      <c r="H49" s="231">
        <v>120936</v>
      </c>
    </row>
    <row r="50" spans="1:8" ht="19.149999999999999" hidden="1" customHeight="1">
      <c r="A50" s="115" t="s">
        <v>80</v>
      </c>
      <c r="B50" s="227" t="s">
        <v>13</v>
      </c>
      <c r="C50" s="227" t="s">
        <v>30</v>
      </c>
      <c r="D50" s="227" t="s">
        <v>79</v>
      </c>
      <c r="E50" s="227" t="s">
        <v>43</v>
      </c>
      <c r="F50" s="227" t="s">
        <v>45</v>
      </c>
      <c r="G50" s="237">
        <v>120805.46</v>
      </c>
      <c r="H50" s="237">
        <v>120805.46</v>
      </c>
    </row>
    <row r="51" spans="1:8" ht="23.45" customHeight="1">
      <c r="A51" s="211" t="s">
        <v>87</v>
      </c>
      <c r="B51" s="212" t="s">
        <v>13</v>
      </c>
      <c r="C51" s="212" t="s">
        <v>88</v>
      </c>
      <c r="D51" s="212" t="s">
        <v>15</v>
      </c>
      <c r="E51" s="212" t="s">
        <v>16</v>
      </c>
      <c r="F51" s="212" t="s">
        <v>16</v>
      </c>
      <c r="G51" s="238">
        <f>G52</f>
        <v>20000</v>
      </c>
      <c r="H51" s="238">
        <f>H52</f>
        <v>20000</v>
      </c>
    </row>
    <row r="52" spans="1:8" ht="36">
      <c r="A52" s="214" t="s">
        <v>23</v>
      </c>
      <c r="B52" s="215" t="s">
        <v>13</v>
      </c>
      <c r="C52" s="215" t="s">
        <v>88</v>
      </c>
      <c r="D52" s="215" t="s">
        <v>15</v>
      </c>
      <c r="E52" s="215" t="s">
        <v>16</v>
      </c>
      <c r="F52" s="215" t="s">
        <v>16</v>
      </c>
      <c r="G52" s="239">
        <v>20000</v>
      </c>
      <c r="H52" s="239">
        <v>20000</v>
      </c>
    </row>
    <row r="53" spans="1:8" ht="48">
      <c r="A53" s="214" t="s">
        <v>89</v>
      </c>
      <c r="B53" s="215" t="s">
        <v>13</v>
      </c>
      <c r="C53" s="215" t="s">
        <v>88</v>
      </c>
      <c r="D53" s="215" t="s">
        <v>15</v>
      </c>
      <c r="E53" s="215" t="s">
        <v>16</v>
      </c>
      <c r="F53" s="215" t="s">
        <v>16</v>
      </c>
      <c r="G53" s="239">
        <v>20000</v>
      </c>
      <c r="H53" s="239">
        <v>20000</v>
      </c>
    </row>
    <row r="54" spans="1:8" ht="24">
      <c r="A54" s="205" t="s">
        <v>90</v>
      </c>
      <c r="B54" s="240" t="s">
        <v>13</v>
      </c>
      <c r="C54" s="240" t="s">
        <v>88</v>
      </c>
      <c r="D54" s="240" t="s">
        <v>91</v>
      </c>
      <c r="E54" s="240" t="s">
        <v>16</v>
      </c>
      <c r="F54" s="240" t="s">
        <v>16</v>
      </c>
      <c r="G54" s="241">
        <v>20000</v>
      </c>
      <c r="H54" s="241">
        <v>20000</v>
      </c>
    </row>
    <row r="55" spans="1:8" ht="15">
      <c r="A55" s="214" t="s">
        <v>92</v>
      </c>
      <c r="B55" s="215" t="s">
        <v>13</v>
      </c>
      <c r="C55" s="215" t="s">
        <v>88</v>
      </c>
      <c r="D55" s="215" t="s">
        <v>91</v>
      </c>
      <c r="E55" s="215" t="s">
        <v>93</v>
      </c>
      <c r="F55" s="215" t="s">
        <v>16</v>
      </c>
      <c r="G55" s="239">
        <v>20000</v>
      </c>
      <c r="H55" s="239">
        <v>20000</v>
      </c>
    </row>
    <row r="56" spans="1:8" s="2" customFormat="1" ht="15" hidden="1">
      <c r="A56" s="115" t="s">
        <v>86</v>
      </c>
      <c r="B56" s="116" t="s">
        <v>13</v>
      </c>
      <c r="C56" s="116" t="s">
        <v>88</v>
      </c>
      <c r="D56" s="116" t="s">
        <v>91</v>
      </c>
      <c r="E56" s="116" t="s">
        <v>93</v>
      </c>
      <c r="F56" s="116" t="s">
        <v>28</v>
      </c>
      <c r="G56" s="242">
        <v>20000</v>
      </c>
      <c r="H56" s="242">
        <v>20000</v>
      </c>
    </row>
    <row r="57" spans="1:8">
      <c r="A57" s="211" t="s">
        <v>94</v>
      </c>
      <c r="B57" s="212" t="s">
        <v>13</v>
      </c>
      <c r="C57" s="212" t="s">
        <v>95</v>
      </c>
      <c r="D57" s="212" t="s">
        <v>15</v>
      </c>
      <c r="E57" s="212" t="s">
        <v>16</v>
      </c>
      <c r="F57" s="212" t="s">
        <v>16</v>
      </c>
      <c r="G57" s="238">
        <f t="shared" ref="G57:H62" si="1">G58</f>
        <v>455000</v>
      </c>
      <c r="H57" s="238">
        <f t="shared" si="1"/>
        <v>403000</v>
      </c>
    </row>
    <row r="58" spans="1:8" ht="36">
      <c r="A58" s="205" t="s">
        <v>96</v>
      </c>
      <c r="B58" s="215" t="s">
        <v>13</v>
      </c>
      <c r="C58" s="215" t="s">
        <v>95</v>
      </c>
      <c r="D58" s="215" t="s">
        <v>15</v>
      </c>
      <c r="E58" s="215" t="s">
        <v>16</v>
      </c>
      <c r="F58" s="215" t="s">
        <v>16</v>
      </c>
      <c r="G58" s="239">
        <f t="shared" si="1"/>
        <v>455000</v>
      </c>
      <c r="H58" s="239">
        <f t="shared" si="1"/>
        <v>403000</v>
      </c>
    </row>
    <row r="59" spans="1:8" ht="36">
      <c r="A59" s="205" t="s">
        <v>31</v>
      </c>
      <c r="B59" s="215" t="s">
        <v>13</v>
      </c>
      <c r="C59" s="215" t="s">
        <v>95</v>
      </c>
      <c r="D59" s="215" t="s">
        <v>15</v>
      </c>
      <c r="E59" s="215" t="s">
        <v>16</v>
      </c>
      <c r="F59" s="215" t="s">
        <v>16</v>
      </c>
      <c r="G59" s="239">
        <f>G60</f>
        <v>455000</v>
      </c>
      <c r="H59" s="239">
        <f>H60</f>
        <v>403000</v>
      </c>
    </row>
    <row r="60" spans="1:8" ht="24">
      <c r="A60" s="205" t="s">
        <v>97</v>
      </c>
      <c r="B60" s="240" t="s">
        <v>13</v>
      </c>
      <c r="C60" s="240" t="s">
        <v>95</v>
      </c>
      <c r="D60" s="240" t="s">
        <v>98</v>
      </c>
      <c r="E60" s="240" t="s">
        <v>16</v>
      </c>
      <c r="F60" s="240" t="s">
        <v>16</v>
      </c>
      <c r="G60" s="241">
        <f t="shared" si="1"/>
        <v>455000</v>
      </c>
      <c r="H60" s="241">
        <f t="shared" si="1"/>
        <v>403000</v>
      </c>
    </row>
    <row r="61" spans="1:8" ht="29.25">
      <c r="A61" s="243" t="s">
        <v>99</v>
      </c>
      <c r="B61" s="215" t="s">
        <v>13</v>
      </c>
      <c r="C61" s="215" t="s">
        <v>95</v>
      </c>
      <c r="D61" s="215" t="s">
        <v>98</v>
      </c>
      <c r="E61" s="215" t="s">
        <v>47</v>
      </c>
      <c r="F61" s="215" t="s">
        <v>16</v>
      </c>
      <c r="G61" s="244">
        <f t="shared" si="1"/>
        <v>455000</v>
      </c>
      <c r="H61" s="244">
        <f t="shared" si="1"/>
        <v>403000</v>
      </c>
    </row>
    <row r="62" spans="1:8" ht="43.5">
      <c r="A62" s="243" t="s">
        <v>100</v>
      </c>
      <c r="B62" s="215" t="s">
        <v>13</v>
      </c>
      <c r="C62" s="215" t="s">
        <v>95</v>
      </c>
      <c r="D62" s="215" t="s">
        <v>98</v>
      </c>
      <c r="E62" s="215" t="s">
        <v>49</v>
      </c>
      <c r="F62" s="215" t="s">
        <v>16</v>
      </c>
      <c r="G62" s="244">
        <f t="shared" si="1"/>
        <v>455000</v>
      </c>
      <c r="H62" s="244">
        <f t="shared" si="1"/>
        <v>403000</v>
      </c>
    </row>
    <row r="63" spans="1:8" ht="28.15" customHeight="1">
      <c r="A63" s="214" t="s">
        <v>54</v>
      </c>
      <c r="B63" s="215" t="s">
        <v>13</v>
      </c>
      <c r="C63" s="215" t="s">
        <v>95</v>
      </c>
      <c r="D63" s="215" t="s">
        <v>98</v>
      </c>
      <c r="E63" s="215" t="s">
        <v>55</v>
      </c>
      <c r="F63" s="215" t="s">
        <v>16</v>
      </c>
      <c r="G63" s="239">
        <f>SUM(G64:G67)</f>
        <v>455000</v>
      </c>
      <c r="H63" s="239">
        <f>SUM(H64:H67)</f>
        <v>403000</v>
      </c>
    </row>
    <row r="64" spans="1:8" s="2" customFormat="1" ht="15" hidden="1">
      <c r="A64" s="115" t="s">
        <v>101</v>
      </c>
      <c r="B64" s="116" t="s">
        <v>13</v>
      </c>
      <c r="C64" s="116" t="s">
        <v>95</v>
      </c>
      <c r="D64" s="116" t="s">
        <v>98</v>
      </c>
      <c r="E64" s="116" t="s">
        <v>55</v>
      </c>
      <c r="F64" s="116" t="s">
        <v>57</v>
      </c>
      <c r="G64" s="245">
        <v>25000</v>
      </c>
      <c r="H64" s="245">
        <v>25000</v>
      </c>
    </row>
    <row r="65" spans="1:8" s="2" customFormat="1" ht="15" hidden="1">
      <c r="A65" s="115" t="s">
        <v>60</v>
      </c>
      <c r="B65" s="116" t="s">
        <v>13</v>
      </c>
      <c r="C65" s="116" t="s">
        <v>95</v>
      </c>
      <c r="D65" s="116" t="s">
        <v>98</v>
      </c>
      <c r="E65" s="116" t="s">
        <v>55</v>
      </c>
      <c r="F65" s="116" t="s">
        <v>61</v>
      </c>
      <c r="G65" s="245">
        <v>190000</v>
      </c>
      <c r="H65" s="245">
        <v>185000</v>
      </c>
    </row>
    <row r="66" spans="1:8" s="2" customFormat="1" ht="15" hidden="1">
      <c r="A66" s="115" t="s">
        <v>62</v>
      </c>
      <c r="B66" s="116" t="s">
        <v>13</v>
      </c>
      <c r="C66" s="116" t="s">
        <v>95</v>
      </c>
      <c r="D66" s="116" t="s">
        <v>98</v>
      </c>
      <c r="E66" s="116" t="s">
        <v>55</v>
      </c>
      <c r="F66" s="116" t="s">
        <v>63</v>
      </c>
      <c r="G66" s="245">
        <v>235000</v>
      </c>
      <c r="H66" s="245">
        <v>188000</v>
      </c>
    </row>
    <row r="67" spans="1:8" s="2" customFormat="1" ht="15" hidden="1">
      <c r="A67" s="115" t="s">
        <v>219</v>
      </c>
      <c r="B67" s="116" t="s">
        <v>13</v>
      </c>
      <c r="C67" s="116" t="s">
        <v>95</v>
      </c>
      <c r="D67" s="116" t="s">
        <v>98</v>
      </c>
      <c r="E67" s="116" t="s">
        <v>55</v>
      </c>
      <c r="F67" s="116" t="s">
        <v>28</v>
      </c>
      <c r="G67" s="245">
        <v>5000</v>
      </c>
      <c r="H67" s="245">
        <v>5000</v>
      </c>
    </row>
    <row r="68" spans="1:8" ht="23.45" customHeight="1">
      <c r="A68" s="208" t="s">
        <v>104</v>
      </c>
      <c r="B68" s="209" t="s">
        <v>13</v>
      </c>
      <c r="C68" s="209" t="s">
        <v>105</v>
      </c>
      <c r="D68" s="209"/>
      <c r="E68" s="209"/>
      <c r="F68" s="209"/>
      <c r="G68" s="246">
        <f t="shared" ref="G68:H72" si="2">G69</f>
        <v>126400</v>
      </c>
      <c r="H68" s="246">
        <f t="shared" si="2"/>
        <v>126400</v>
      </c>
    </row>
    <row r="69" spans="1:8">
      <c r="A69" s="211" t="s">
        <v>106</v>
      </c>
      <c r="B69" s="212" t="s">
        <v>13</v>
      </c>
      <c r="C69" s="212" t="s">
        <v>107</v>
      </c>
      <c r="D69" s="212" t="s">
        <v>15</v>
      </c>
      <c r="E69" s="212" t="s">
        <v>16</v>
      </c>
      <c r="F69" s="212" t="s">
        <v>16</v>
      </c>
      <c r="G69" s="238">
        <f>G70+G78</f>
        <v>126400</v>
      </c>
      <c r="H69" s="238">
        <f>H70+H78</f>
        <v>126400</v>
      </c>
    </row>
    <row r="70" spans="1:8" ht="24">
      <c r="A70" s="214" t="s">
        <v>108</v>
      </c>
      <c r="B70" s="215" t="s">
        <v>13</v>
      </c>
      <c r="C70" s="215" t="s">
        <v>107</v>
      </c>
      <c r="D70" s="215" t="s">
        <v>15</v>
      </c>
      <c r="E70" s="215" t="s">
        <v>16</v>
      </c>
      <c r="F70" s="215" t="s">
        <v>16</v>
      </c>
      <c r="G70" s="239">
        <f t="shared" si="2"/>
        <v>101575</v>
      </c>
      <c r="H70" s="239">
        <f t="shared" si="2"/>
        <v>101575</v>
      </c>
    </row>
    <row r="71" spans="1:8" ht="36">
      <c r="A71" s="205" t="s">
        <v>109</v>
      </c>
      <c r="B71" s="240" t="s">
        <v>13</v>
      </c>
      <c r="C71" s="240" t="s">
        <v>107</v>
      </c>
      <c r="D71" s="240" t="s">
        <v>110</v>
      </c>
      <c r="E71" s="240" t="s">
        <v>16</v>
      </c>
      <c r="F71" s="240" t="s">
        <v>16</v>
      </c>
      <c r="G71" s="241">
        <f t="shared" si="2"/>
        <v>101575</v>
      </c>
      <c r="H71" s="241">
        <f t="shared" si="2"/>
        <v>101575</v>
      </c>
    </row>
    <row r="72" spans="1:8" ht="63.75">
      <c r="A72" s="247" t="s">
        <v>111</v>
      </c>
      <c r="B72" s="215" t="s">
        <v>13</v>
      </c>
      <c r="C72" s="215" t="s">
        <v>107</v>
      </c>
      <c r="D72" s="215" t="s">
        <v>110</v>
      </c>
      <c r="E72" s="215" t="s">
        <v>35</v>
      </c>
      <c r="F72" s="215" t="s">
        <v>16</v>
      </c>
      <c r="G72" s="239">
        <f t="shared" si="2"/>
        <v>101575</v>
      </c>
      <c r="H72" s="239">
        <f t="shared" si="2"/>
        <v>101575</v>
      </c>
    </row>
    <row r="73" spans="1:8" ht="29.25">
      <c r="A73" s="233" t="s">
        <v>36</v>
      </c>
      <c r="B73" s="215" t="s">
        <v>13</v>
      </c>
      <c r="C73" s="215" t="s">
        <v>107</v>
      </c>
      <c r="D73" s="215" t="s">
        <v>110</v>
      </c>
      <c r="E73" s="215" t="s">
        <v>37</v>
      </c>
      <c r="F73" s="215" t="s">
        <v>16</v>
      </c>
      <c r="G73" s="239">
        <f>G74+G76</f>
        <v>101575</v>
      </c>
      <c r="H73" s="239">
        <f>H74+H76</f>
        <v>101575</v>
      </c>
    </row>
    <row r="74" spans="1:8" ht="24">
      <c r="A74" s="214" t="s">
        <v>38</v>
      </c>
      <c r="B74" s="215" t="s">
        <v>13</v>
      </c>
      <c r="C74" s="215" t="s">
        <v>107</v>
      </c>
      <c r="D74" s="215" t="s">
        <v>110</v>
      </c>
      <c r="E74" s="215" t="s">
        <v>39</v>
      </c>
      <c r="F74" s="215" t="s">
        <v>16</v>
      </c>
      <c r="G74" s="239">
        <f>G75</f>
        <v>78400</v>
      </c>
      <c r="H74" s="239">
        <f>H75</f>
        <v>78400</v>
      </c>
    </row>
    <row r="75" spans="1:8" ht="15" hidden="1">
      <c r="A75" s="115" t="s">
        <v>40</v>
      </c>
      <c r="B75" s="116" t="s">
        <v>13</v>
      </c>
      <c r="C75" s="116" t="s">
        <v>107</v>
      </c>
      <c r="D75" s="116" t="s">
        <v>110</v>
      </c>
      <c r="E75" s="116" t="s">
        <v>39</v>
      </c>
      <c r="F75" s="116" t="s">
        <v>41</v>
      </c>
      <c r="G75" s="248">
        <v>78400</v>
      </c>
      <c r="H75" s="248">
        <v>78400</v>
      </c>
    </row>
    <row r="76" spans="1:8" ht="36">
      <c r="A76" s="214" t="s">
        <v>42</v>
      </c>
      <c r="B76" s="215" t="s">
        <v>13</v>
      </c>
      <c r="C76" s="215" t="s">
        <v>107</v>
      </c>
      <c r="D76" s="215" t="s">
        <v>110</v>
      </c>
      <c r="E76" s="215" t="s">
        <v>43</v>
      </c>
      <c r="F76" s="215" t="s">
        <v>16</v>
      </c>
      <c r="G76" s="239">
        <f>G77</f>
        <v>23175</v>
      </c>
      <c r="H76" s="239">
        <f>H77</f>
        <v>23175</v>
      </c>
    </row>
    <row r="77" spans="1:8" ht="15" hidden="1">
      <c r="A77" s="115" t="s">
        <v>80</v>
      </c>
      <c r="B77" s="116" t="s">
        <v>13</v>
      </c>
      <c r="C77" s="116" t="s">
        <v>107</v>
      </c>
      <c r="D77" s="116" t="s">
        <v>110</v>
      </c>
      <c r="E77" s="116" t="s">
        <v>43</v>
      </c>
      <c r="F77" s="116" t="s">
        <v>45</v>
      </c>
      <c r="G77" s="248">
        <v>23175</v>
      </c>
      <c r="H77" s="248">
        <v>23175</v>
      </c>
    </row>
    <row r="78" spans="1:8" ht="43.5">
      <c r="A78" s="243" t="s">
        <v>100</v>
      </c>
      <c r="B78" s="215" t="s">
        <v>13</v>
      </c>
      <c r="C78" s="116" t="s">
        <v>107</v>
      </c>
      <c r="D78" s="116" t="s">
        <v>110</v>
      </c>
      <c r="E78" s="215" t="s">
        <v>49</v>
      </c>
      <c r="F78" s="215" t="s">
        <v>16</v>
      </c>
      <c r="G78" s="249">
        <f>G80+G81+G82</f>
        <v>24825</v>
      </c>
      <c r="H78" s="249">
        <f>H80+H81+H82</f>
        <v>24825</v>
      </c>
    </row>
    <row r="79" spans="1:8" ht="24">
      <c r="A79" s="214" t="s">
        <v>54</v>
      </c>
      <c r="B79" s="215" t="s">
        <v>13</v>
      </c>
      <c r="C79" s="116" t="s">
        <v>107</v>
      </c>
      <c r="D79" s="116" t="s">
        <v>110</v>
      </c>
      <c r="E79" s="215" t="s">
        <v>55</v>
      </c>
      <c r="F79" s="215" t="s">
        <v>16</v>
      </c>
      <c r="G79" s="244">
        <f>G80+G81+G82</f>
        <v>24825</v>
      </c>
      <c r="H79" s="244">
        <f>H80+H81+H82</f>
        <v>24825</v>
      </c>
    </row>
    <row r="80" spans="1:8" ht="15" hidden="1">
      <c r="A80" s="115" t="s">
        <v>58</v>
      </c>
      <c r="B80" s="215" t="s">
        <v>13</v>
      </c>
      <c r="C80" s="116" t="s">
        <v>107</v>
      </c>
      <c r="D80" s="116" t="s">
        <v>110</v>
      </c>
      <c r="E80" s="215" t="s">
        <v>55</v>
      </c>
      <c r="F80" s="215" t="s">
        <v>59</v>
      </c>
      <c r="G80" s="250">
        <v>5000</v>
      </c>
      <c r="H80" s="250">
        <v>5000</v>
      </c>
    </row>
    <row r="81" spans="1:8" ht="36" hidden="1">
      <c r="A81" s="115" t="s">
        <v>113</v>
      </c>
      <c r="B81" s="116" t="s">
        <v>13</v>
      </c>
      <c r="C81" s="116" t="s">
        <v>107</v>
      </c>
      <c r="D81" s="116" t="s">
        <v>110</v>
      </c>
      <c r="E81" s="116" t="s">
        <v>55</v>
      </c>
      <c r="F81" s="116" t="s">
        <v>65</v>
      </c>
      <c r="G81" s="245">
        <v>14825</v>
      </c>
      <c r="H81" s="245">
        <v>14825</v>
      </c>
    </row>
    <row r="82" spans="1:8" ht="15" hidden="1">
      <c r="A82" s="115" t="s">
        <v>66</v>
      </c>
      <c r="B82" s="116" t="s">
        <v>13</v>
      </c>
      <c r="C82" s="116" t="s">
        <v>107</v>
      </c>
      <c r="D82" s="116" t="s">
        <v>110</v>
      </c>
      <c r="E82" s="116" t="s">
        <v>55</v>
      </c>
      <c r="F82" s="116" t="s">
        <v>67</v>
      </c>
      <c r="G82" s="245">
        <v>5000</v>
      </c>
      <c r="H82" s="245">
        <v>5000</v>
      </c>
    </row>
    <row r="83" spans="1:8" ht="29.45" customHeight="1">
      <c r="A83" s="208" t="s">
        <v>116</v>
      </c>
      <c r="B83" s="209" t="s">
        <v>13</v>
      </c>
      <c r="C83" s="209" t="s">
        <v>117</v>
      </c>
      <c r="D83" s="209"/>
      <c r="E83" s="209"/>
      <c r="F83" s="209"/>
      <c r="G83" s="251">
        <f>G84</f>
        <v>495000</v>
      </c>
      <c r="H83" s="251">
        <f>H84</f>
        <v>395000</v>
      </c>
    </row>
    <row r="84" spans="1:8" ht="36">
      <c r="A84" s="211" t="s">
        <v>118</v>
      </c>
      <c r="B84" s="212" t="s">
        <v>13</v>
      </c>
      <c r="C84" s="212" t="s">
        <v>119</v>
      </c>
      <c r="D84" s="212" t="s">
        <v>15</v>
      </c>
      <c r="E84" s="212" t="s">
        <v>16</v>
      </c>
      <c r="F84" s="212" t="s">
        <v>16</v>
      </c>
      <c r="G84" s="238">
        <f t="shared" ref="G84:H85" si="3">G85</f>
        <v>495000</v>
      </c>
      <c r="H84" s="238">
        <f t="shared" si="3"/>
        <v>395000</v>
      </c>
    </row>
    <row r="85" spans="1:8" ht="36">
      <c r="A85" s="115" t="s">
        <v>120</v>
      </c>
      <c r="B85" s="227" t="s">
        <v>13</v>
      </c>
      <c r="C85" s="227" t="s">
        <v>119</v>
      </c>
      <c r="D85" s="227" t="s">
        <v>15</v>
      </c>
      <c r="E85" s="227" t="s">
        <v>16</v>
      </c>
      <c r="F85" s="227" t="s">
        <v>16</v>
      </c>
      <c r="G85" s="236">
        <f t="shared" si="3"/>
        <v>495000</v>
      </c>
      <c r="H85" s="236">
        <f t="shared" si="3"/>
        <v>395000</v>
      </c>
    </row>
    <row r="86" spans="1:8" ht="24">
      <c r="A86" s="214" t="s">
        <v>121</v>
      </c>
      <c r="B86" s="215" t="s">
        <v>13</v>
      </c>
      <c r="C86" s="215" t="s">
        <v>119</v>
      </c>
      <c r="D86" s="215" t="s">
        <v>15</v>
      </c>
      <c r="E86" s="215" t="s">
        <v>16</v>
      </c>
      <c r="F86" s="215" t="s">
        <v>16</v>
      </c>
      <c r="G86" s="239">
        <f>G87+G90+G94</f>
        <v>495000</v>
      </c>
      <c r="H86" s="239">
        <f>H87+H90+H94</f>
        <v>395000</v>
      </c>
    </row>
    <row r="87" spans="1:8" ht="24">
      <c r="A87" s="205" t="s">
        <v>122</v>
      </c>
      <c r="B87" s="240" t="s">
        <v>13</v>
      </c>
      <c r="C87" s="240" t="s">
        <v>119</v>
      </c>
      <c r="D87" s="240" t="s">
        <v>123</v>
      </c>
      <c r="E87" s="240" t="s">
        <v>16</v>
      </c>
      <c r="F87" s="240" t="s">
        <v>16</v>
      </c>
      <c r="G87" s="241">
        <f>G88</f>
        <v>350000</v>
      </c>
      <c r="H87" s="241">
        <f>H88</f>
        <v>250000</v>
      </c>
    </row>
    <row r="88" spans="1:8" ht="24" hidden="1">
      <c r="A88" s="214" t="s">
        <v>54</v>
      </c>
      <c r="B88" s="215" t="s">
        <v>13</v>
      </c>
      <c r="C88" s="215" t="s">
        <v>119</v>
      </c>
      <c r="D88" s="215" t="s">
        <v>123</v>
      </c>
      <c r="E88" s="215" t="s">
        <v>55</v>
      </c>
      <c r="F88" s="215" t="s">
        <v>16</v>
      </c>
      <c r="G88" s="239">
        <f>G89</f>
        <v>350000</v>
      </c>
      <c r="H88" s="239">
        <f>H89</f>
        <v>250000</v>
      </c>
    </row>
    <row r="89" spans="1:8" ht="15" hidden="1">
      <c r="A89" s="115" t="s">
        <v>62</v>
      </c>
      <c r="B89" s="227" t="s">
        <v>13</v>
      </c>
      <c r="C89" s="227" t="s">
        <v>119</v>
      </c>
      <c r="D89" s="227" t="s">
        <v>123</v>
      </c>
      <c r="E89" s="227" t="s">
        <v>55</v>
      </c>
      <c r="F89" s="227" t="s">
        <v>63</v>
      </c>
      <c r="G89" s="236">
        <v>350000</v>
      </c>
      <c r="H89" s="236">
        <v>250000</v>
      </c>
    </row>
    <row r="90" spans="1:8" ht="24">
      <c r="A90" s="205" t="s">
        <v>124</v>
      </c>
      <c r="B90" s="240" t="s">
        <v>13</v>
      </c>
      <c r="C90" s="240" t="s">
        <v>119</v>
      </c>
      <c r="D90" s="240" t="s">
        <v>125</v>
      </c>
      <c r="E90" s="240" t="s">
        <v>16</v>
      </c>
      <c r="F90" s="240" t="s">
        <v>16</v>
      </c>
      <c r="G90" s="252">
        <f>G91</f>
        <v>115000</v>
      </c>
      <c r="H90" s="252">
        <f>H91</f>
        <v>115000</v>
      </c>
    </row>
    <row r="91" spans="1:8" ht="24">
      <c r="A91" s="214" t="s">
        <v>54</v>
      </c>
      <c r="B91" s="215" t="s">
        <v>13</v>
      </c>
      <c r="C91" s="215" t="s">
        <v>119</v>
      </c>
      <c r="D91" s="215" t="s">
        <v>125</v>
      </c>
      <c r="E91" s="215" t="s">
        <v>55</v>
      </c>
      <c r="F91" s="215" t="s">
        <v>16</v>
      </c>
      <c r="G91" s="230">
        <f>G92+G93</f>
        <v>115000</v>
      </c>
      <c r="H91" s="230">
        <f>H92+H93</f>
        <v>115000</v>
      </c>
    </row>
    <row r="92" spans="1:8" ht="24" hidden="1">
      <c r="A92" s="115" t="s">
        <v>126</v>
      </c>
      <c r="B92" s="227" t="s">
        <v>13</v>
      </c>
      <c r="C92" s="227" t="s">
        <v>119</v>
      </c>
      <c r="D92" s="227" t="s">
        <v>125</v>
      </c>
      <c r="E92" s="227" t="s">
        <v>55</v>
      </c>
      <c r="F92" s="227" t="s">
        <v>63</v>
      </c>
      <c r="G92" s="228">
        <v>50000</v>
      </c>
      <c r="H92" s="228">
        <v>50000</v>
      </c>
    </row>
    <row r="93" spans="1:8" ht="36" hidden="1">
      <c r="A93" s="115" t="s">
        <v>113</v>
      </c>
      <c r="B93" s="227" t="s">
        <v>13</v>
      </c>
      <c r="C93" s="227" t="s">
        <v>119</v>
      </c>
      <c r="D93" s="227" t="s">
        <v>125</v>
      </c>
      <c r="E93" s="227" t="s">
        <v>55</v>
      </c>
      <c r="F93" s="227" t="s">
        <v>65</v>
      </c>
      <c r="G93" s="228">
        <v>65000</v>
      </c>
      <c r="H93" s="228">
        <v>65000</v>
      </c>
    </row>
    <row r="94" spans="1:8" ht="23.45" customHeight="1">
      <c r="A94" s="205" t="s">
        <v>127</v>
      </c>
      <c r="B94" s="240" t="s">
        <v>13</v>
      </c>
      <c r="C94" s="240" t="s">
        <v>119</v>
      </c>
      <c r="D94" s="240" t="s">
        <v>128</v>
      </c>
      <c r="E94" s="240" t="s">
        <v>16</v>
      </c>
      <c r="F94" s="240" t="s">
        <v>16</v>
      </c>
      <c r="G94" s="241">
        <f>G95</f>
        <v>30000</v>
      </c>
      <c r="H94" s="241">
        <f>H95</f>
        <v>30000</v>
      </c>
    </row>
    <row r="95" spans="1:8" ht="24">
      <c r="A95" s="214" t="s">
        <v>54</v>
      </c>
      <c r="B95" s="215" t="s">
        <v>13</v>
      </c>
      <c r="C95" s="215" t="s">
        <v>119</v>
      </c>
      <c r="D95" s="215" t="s">
        <v>128</v>
      </c>
      <c r="E95" s="215" t="s">
        <v>55</v>
      </c>
      <c r="F95" s="215" t="s">
        <v>16</v>
      </c>
      <c r="G95" s="239">
        <f>G96</f>
        <v>30000</v>
      </c>
      <c r="H95" s="239">
        <f>H96</f>
        <v>30000</v>
      </c>
    </row>
    <row r="96" spans="1:8" ht="15" hidden="1">
      <c r="A96" s="115" t="s">
        <v>62</v>
      </c>
      <c r="B96" s="116" t="s">
        <v>13</v>
      </c>
      <c r="C96" s="116" t="s">
        <v>119</v>
      </c>
      <c r="D96" s="116" t="s">
        <v>128</v>
      </c>
      <c r="E96" s="116" t="s">
        <v>55</v>
      </c>
      <c r="F96" s="116" t="s">
        <v>63</v>
      </c>
      <c r="G96" s="242">
        <v>30000</v>
      </c>
      <c r="H96" s="242">
        <v>30000</v>
      </c>
    </row>
    <row r="97" spans="1:8" hidden="1">
      <c r="A97" s="208" t="s">
        <v>129</v>
      </c>
      <c r="B97" s="209" t="s">
        <v>13</v>
      </c>
      <c r="C97" s="209" t="s">
        <v>130</v>
      </c>
      <c r="D97" s="209"/>
      <c r="E97" s="209"/>
      <c r="F97" s="209"/>
      <c r="G97" s="210">
        <f>G98</f>
        <v>0</v>
      </c>
      <c r="H97" s="210">
        <f>H98</f>
        <v>0</v>
      </c>
    </row>
    <row r="98" spans="1:8" hidden="1">
      <c r="A98" s="205" t="s">
        <v>131</v>
      </c>
      <c r="B98" s="206" t="s">
        <v>13</v>
      </c>
      <c r="C98" s="206" t="s">
        <v>132</v>
      </c>
      <c r="D98" s="206"/>
      <c r="E98" s="206"/>
      <c r="F98" s="206"/>
      <c r="G98" s="253">
        <v>0</v>
      </c>
      <c r="H98" s="253">
        <v>0</v>
      </c>
    </row>
    <row r="99" spans="1:8" ht="24" hidden="1">
      <c r="A99" s="211" t="s">
        <v>133</v>
      </c>
      <c r="B99" s="212" t="s">
        <v>13</v>
      </c>
      <c r="C99" s="212" t="s">
        <v>132</v>
      </c>
      <c r="D99" s="212" t="s">
        <v>15</v>
      </c>
      <c r="E99" s="212" t="s">
        <v>16</v>
      </c>
      <c r="F99" s="212" t="s">
        <v>16</v>
      </c>
      <c r="G99" s="238">
        <v>0</v>
      </c>
      <c r="H99" s="238">
        <v>0</v>
      </c>
    </row>
    <row r="100" spans="1:8" ht="36.75" hidden="1">
      <c r="A100" s="254" t="s">
        <v>134</v>
      </c>
      <c r="B100" s="219" t="s">
        <v>13</v>
      </c>
      <c r="C100" s="219" t="s">
        <v>132</v>
      </c>
      <c r="D100" s="219" t="s">
        <v>135</v>
      </c>
      <c r="E100" s="219" t="s">
        <v>16</v>
      </c>
      <c r="F100" s="219" t="s">
        <v>16</v>
      </c>
      <c r="G100" s="239">
        <v>0</v>
      </c>
      <c r="H100" s="239">
        <v>0</v>
      </c>
    </row>
    <row r="101" spans="1:8" ht="28.5" hidden="1">
      <c r="A101" s="255" t="s">
        <v>136</v>
      </c>
      <c r="B101" s="256" t="s">
        <v>13</v>
      </c>
      <c r="C101" s="219" t="s">
        <v>132</v>
      </c>
      <c r="D101" s="219" t="s">
        <v>137</v>
      </c>
      <c r="E101" s="219" t="s">
        <v>16</v>
      </c>
      <c r="F101" s="219" t="s">
        <v>16</v>
      </c>
      <c r="G101" s="239">
        <v>0</v>
      </c>
      <c r="H101" s="239">
        <v>0</v>
      </c>
    </row>
    <row r="102" spans="1:8" ht="29.25" hidden="1">
      <c r="A102" s="233" t="s">
        <v>99</v>
      </c>
      <c r="B102" s="257" t="s">
        <v>13</v>
      </c>
      <c r="C102" s="219" t="s">
        <v>132</v>
      </c>
      <c r="D102" s="219" t="s">
        <v>137</v>
      </c>
      <c r="E102" s="219" t="s">
        <v>47</v>
      </c>
      <c r="F102" s="219" t="s">
        <v>16</v>
      </c>
      <c r="G102" s="239">
        <v>0</v>
      </c>
      <c r="H102" s="239">
        <v>0</v>
      </c>
    </row>
    <row r="103" spans="1:8" ht="31.9" hidden="1" customHeight="1">
      <c r="A103" s="233" t="s">
        <v>100</v>
      </c>
      <c r="B103" s="257" t="s">
        <v>13</v>
      </c>
      <c r="C103" s="219" t="s">
        <v>132</v>
      </c>
      <c r="D103" s="219" t="s">
        <v>137</v>
      </c>
      <c r="E103" s="219" t="s">
        <v>49</v>
      </c>
      <c r="F103" s="219" t="s">
        <v>16</v>
      </c>
      <c r="G103" s="239">
        <v>0</v>
      </c>
      <c r="H103" s="239">
        <v>0</v>
      </c>
    </row>
    <row r="104" spans="1:8" ht="36" hidden="1">
      <c r="A104" s="214" t="s">
        <v>138</v>
      </c>
      <c r="B104" s="215" t="s">
        <v>13</v>
      </c>
      <c r="C104" s="215" t="s">
        <v>132</v>
      </c>
      <c r="D104" s="215" t="s">
        <v>139</v>
      </c>
      <c r="E104" s="215" t="s">
        <v>55</v>
      </c>
      <c r="F104" s="215" t="s">
        <v>16</v>
      </c>
      <c r="G104" s="239">
        <v>0</v>
      </c>
      <c r="H104" s="239">
        <v>0</v>
      </c>
    </row>
    <row r="105" spans="1:8" ht="24" hidden="1">
      <c r="A105" s="214" t="s">
        <v>54</v>
      </c>
      <c r="B105" s="215" t="s">
        <v>13</v>
      </c>
      <c r="C105" s="215" t="s">
        <v>132</v>
      </c>
      <c r="D105" s="215" t="s">
        <v>139</v>
      </c>
      <c r="E105" s="215" t="s">
        <v>55</v>
      </c>
      <c r="F105" s="215" t="s">
        <v>16</v>
      </c>
      <c r="G105" s="239">
        <v>0</v>
      </c>
      <c r="H105" s="239">
        <v>0</v>
      </c>
    </row>
    <row r="106" spans="1:8" ht="15" hidden="1">
      <c r="A106" s="214" t="s">
        <v>62</v>
      </c>
      <c r="B106" s="215" t="s">
        <v>13</v>
      </c>
      <c r="C106" s="215" t="s">
        <v>132</v>
      </c>
      <c r="D106" s="215" t="s">
        <v>139</v>
      </c>
      <c r="E106" s="215" t="s">
        <v>55</v>
      </c>
      <c r="F106" s="215" t="s">
        <v>63</v>
      </c>
      <c r="G106" s="239">
        <v>0</v>
      </c>
      <c r="H106" s="239">
        <v>0</v>
      </c>
    </row>
    <row r="107" spans="1:8" ht="29.45" customHeight="1">
      <c r="A107" s="211" t="s">
        <v>146</v>
      </c>
      <c r="B107" s="212" t="s">
        <v>13</v>
      </c>
      <c r="C107" s="212" t="s">
        <v>147</v>
      </c>
      <c r="D107" s="212"/>
      <c r="E107" s="212"/>
      <c r="F107" s="212"/>
      <c r="G107" s="238">
        <f>G108</f>
        <v>3313394</v>
      </c>
      <c r="H107" s="238">
        <f>H108</f>
        <v>3261791</v>
      </c>
    </row>
    <row r="108" spans="1:8" ht="24">
      <c r="A108" s="214" t="s">
        <v>148</v>
      </c>
      <c r="B108" s="219" t="s">
        <v>13</v>
      </c>
      <c r="C108" s="219" t="s">
        <v>147</v>
      </c>
      <c r="D108" s="219" t="s">
        <v>15</v>
      </c>
      <c r="E108" s="219" t="s">
        <v>16</v>
      </c>
      <c r="F108" s="219" t="s">
        <v>16</v>
      </c>
      <c r="G108" s="258">
        <f>G109</f>
        <v>3313394</v>
      </c>
      <c r="H108" s="258">
        <f>H109</f>
        <v>3261791</v>
      </c>
    </row>
    <row r="109" spans="1:8" ht="36">
      <c r="A109" s="214" t="s">
        <v>149</v>
      </c>
      <c r="B109" s="219" t="s">
        <v>13</v>
      </c>
      <c r="C109" s="219" t="s">
        <v>147</v>
      </c>
      <c r="D109" s="219" t="s">
        <v>15</v>
      </c>
      <c r="E109" s="219" t="s">
        <v>16</v>
      </c>
      <c r="F109" s="219" t="s">
        <v>16</v>
      </c>
      <c r="G109" s="258">
        <f>G110+G115+G121+G130+G136+G142+G148+G153</f>
        <v>3313394</v>
      </c>
      <c r="H109" s="258">
        <f>H110+H115+H121+H130+H136+H142+H148+H153</f>
        <v>3261791</v>
      </c>
    </row>
    <row r="110" spans="1:8" ht="24">
      <c r="A110" s="205" t="s">
        <v>150</v>
      </c>
      <c r="B110" s="240" t="s">
        <v>13</v>
      </c>
      <c r="C110" s="240" t="s">
        <v>147</v>
      </c>
      <c r="D110" s="240" t="s">
        <v>151</v>
      </c>
      <c r="E110" s="240" t="s">
        <v>16</v>
      </c>
      <c r="F110" s="240" t="s">
        <v>16</v>
      </c>
      <c r="G110" s="241">
        <f t="shared" ref="G110:H113" si="4">G111</f>
        <v>345000</v>
      </c>
      <c r="H110" s="241">
        <f t="shared" si="4"/>
        <v>348000</v>
      </c>
    </row>
    <row r="111" spans="1:8" ht="29.25">
      <c r="A111" s="233" t="s">
        <v>99</v>
      </c>
      <c r="B111" s="215" t="s">
        <v>13</v>
      </c>
      <c r="C111" s="215" t="s">
        <v>147</v>
      </c>
      <c r="D111" s="215" t="s">
        <v>151</v>
      </c>
      <c r="E111" s="215" t="s">
        <v>47</v>
      </c>
      <c r="F111" s="215" t="s">
        <v>16</v>
      </c>
      <c r="G111" s="239">
        <f t="shared" si="4"/>
        <v>345000</v>
      </c>
      <c r="H111" s="239">
        <f t="shared" si="4"/>
        <v>348000</v>
      </c>
    </row>
    <row r="112" spans="1:8" ht="48" customHeight="1">
      <c r="A112" s="233" t="s">
        <v>100</v>
      </c>
      <c r="B112" s="215" t="s">
        <v>13</v>
      </c>
      <c r="C112" s="215" t="s">
        <v>147</v>
      </c>
      <c r="D112" s="215" t="s">
        <v>151</v>
      </c>
      <c r="E112" s="215" t="s">
        <v>49</v>
      </c>
      <c r="F112" s="215" t="s">
        <v>16</v>
      </c>
      <c r="G112" s="239">
        <f t="shared" si="4"/>
        <v>345000</v>
      </c>
      <c r="H112" s="239">
        <f t="shared" si="4"/>
        <v>348000</v>
      </c>
    </row>
    <row r="113" spans="1:8" ht="24">
      <c r="A113" s="214" t="s">
        <v>54</v>
      </c>
      <c r="B113" s="215" t="s">
        <v>13</v>
      </c>
      <c r="C113" s="215" t="s">
        <v>147</v>
      </c>
      <c r="D113" s="215" t="s">
        <v>151</v>
      </c>
      <c r="E113" s="215" t="s">
        <v>55</v>
      </c>
      <c r="F113" s="215" t="s">
        <v>16</v>
      </c>
      <c r="G113" s="239">
        <f t="shared" si="4"/>
        <v>345000</v>
      </c>
      <c r="H113" s="239">
        <f t="shared" si="4"/>
        <v>348000</v>
      </c>
    </row>
    <row r="114" spans="1:8" s="2" customFormat="1" ht="15" hidden="1">
      <c r="A114" s="115" t="s">
        <v>58</v>
      </c>
      <c r="B114" s="116" t="s">
        <v>13</v>
      </c>
      <c r="C114" s="116" t="s">
        <v>147</v>
      </c>
      <c r="D114" s="116" t="s">
        <v>151</v>
      </c>
      <c r="E114" s="116" t="s">
        <v>55</v>
      </c>
      <c r="F114" s="116" t="s">
        <v>59</v>
      </c>
      <c r="G114" s="242">
        <v>345000</v>
      </c>
      <c r="H114" s="242">
        <v>348000</v>
      </c>
    </row>
    <row r="115" spans="1:8">
      <c r="A115" s="205" t="s">
        <v>152</v>
      </c>
      <c r="B115" s="240" t="s">
        <v>13</v>
      </c>
      <c r="C115" s="240" t="s">
        <v>147</v>
      </c>
      <c r="D115" s="240" t="s">
        <v>153</v>
      </c>
      <c r="E115" s="240" t="s">
        <v>16</v>
      </c>
      <c r="F115" s="240" t="s">
        <v>16</v>
      </c>
      <c r="G115" s="241">
        <f>G118</f>
        <v>140000</v>
      </c>
      <c r="H115" s="241">
        <f>H118</f>
        <v>140000</v>
      </c>
    </row>
    <row r="116" spans="1:8" ht="29.25">
      <c r="A116" s="233" t="s">
        <v>99</v>
      </c>
      <c r="B116" s="215" t="s">
        <v>13</v>
      </c>
      <c r="C116" s="215" t="s">
        <v>147</v>
      </c>
      <c r="D116" s="215" t="s">
        <v>153</v>
      </c>
      <c r="E116" s="215" t="s">
        <v>47</v>
      </c>
      <c r="F116" s="215" t="s">
        <v>16</v>
      </c>
      <c r="G116" s="239">
        <f>G117</f>
        <v>140000</v>
      </c>
      <c r="H116" s="239">
        <f>H117</f>
        <v>140000</v>
      </c>
    </row>
    <row r="117" spans="1:8" ht="43.5">
      <c r="A117" s="233" t="s">
        <v>100</v>
      </c>
      <c r="B117" s="215" t="s">
        <v>13</v>
      </c>
      <c r="C117" s="215" t="s">
        <v>147</v>
      </c>
      <c r="D117" s="215" t="s">
        <v>153</v>
      </c>
      <c r="E117" s="215" t="s">
        <v>49</v>
      </c>
      <c r="F117" s="215" t="s">
        <v>16</v>
      </c>
      <c r="G117" s="239">
        <f>G118</f>
        <v>140000</v>
      </c>
      <c r="H117" s="239">
        <f>H118</f>
        <v>140000</v>
      </c>
    </row>
    <row r="118" spans="1:8" ht="24">
      <c r="A118" s="214" t="s">
        <v>54</v>
      </c>
      <c r="B118" s="215" t="s">
        <v>13</v>
      </c>
      <c r="C118" s="215" t="s">
        <v>147</v>
      </c>
      <c r="D118" s="215" t="s">
        <v>153</v>
      </c>
      <c r="E118" s="215" t="s">
        <v>55</v>
      </c>
      <c r="F118" s="215" t="s">
        <v>16</v>
      </c>
      <c r="G118" s="239">
        <f>G119+G120</f>
        <v>140000</v>
      </c>
      <c r="H118" s="239">
        <f>H119+H120</f>
        <v>140000</v>
      </c>
    </row>
    <row r="119" spans="1:8" s="2" customFormat="1" ht="15" hidden="1">
      <c r="A119" s="115" t="s">
        <v>60</v>
      </c>
      <c r="B119" s="116" t="s">
        <v>13</v>
      </c>
      <c r="C119" s="116" t="s">
        <v>147</v>
      </c>
      <c r="D119" s="116" t="s">
        <v>153</v>
      </c>
      <c r="E119" s="116" t="s">
        <v>55</v>
      </c>
      <c r="F119" s="116" t="s">
        <v>61</v>
      </c>
      <c r="G119" s="242">
        <v>60000</v>
      </c>
      <c r="H119" s="242">
        <v>60000</v>
      </c>
    </row>
    <row r="120" spans="1:8" s="2" customFormat="1" ht="15" hidden="1">
      <c r="A120" s="115" t="s">
        <v>66</v>
      </c>
      <c r="B120" s="116" t="s">
        <v>13</v>
      </c>
      <c r="C120" s="116" t="s">
        <v>147</v>
      </c>
      <c r="D120" s="116" t="s">
        <v>153</v>
      </c>
      <c r="E120" s="116" t="s">
        <v>55</v>
      </c>
      <c r="F120" s="116" t="s">
        <v>67</v>
      </c>
      <c r="G120" s="242">
        <v>80000</v>
      </c>
      <c r="H120" s="242">
        <v>80000</v>
      </c>
    </row>
    <row r="121" spans="1:8" ht="24">
      <c r="A121" s="205" t="s">
        <v>154</v>
      </c>
      <c r="B121" s="240" t="s">
        <v>13</v>
      </c>
      <c r="C121" s="240" t="s">
        <v>147</v>
      </c>
      <c r="D121" s="240" t="s">
        <v>155</v>
      </c>
      <c r="E121" s="240" t="s">
        <v>16</v>
      </c>
      <c r="F121" s="240" t="s">
        <v>16</v>
      </c>
      <c r="G121" s="241">
        <f>G124</f>
        <v>1036000</v>
      </c>
      <c r="H121" s="241">
        <f>H124</f>
        <v>936000</v>
      </c>
    </row>
    <row r="122" spans="1:8" ht="29.25">
      <c r="A122" s="233" t="s">
        <v>99</v>
      </c>
      <c r="B122" s="215" t="s">
        <v>13</v>
      </c>
      <c r="C122" s="215" t="s">
        <v>147</v>
      </c>
      <c r="D122" s="215" t="s">
        <v>155</v>
      </c>
      <c r="E122" s="215" t="s">
        <v>47</v>
      </c>
      <c r="F122" s="215" t="s">
        <v>16</v>
      </c>
      <c r="G122" s="239">
        <f>G123</f>
        <v>1036000</v>
      </c>
      <c r="H122" s="239">
        <f>H123</f>
        <v>936000</v>
      </c>
    </row>
    <row r="123" spans="1:8" ht="43.5">
      <c r="A123" s="233" t="s">
        <v>100</v>
      </c>
      <c r="B123" s="215" t="s">
        <v>13</v>
      </c>
      <c r="C123" s="215" t="s">
        <v>147</v>
      </c>
      <c r="D123" s="215" t="s">
        <v>155</v>
      </c>
      <c r="E123" s="215" t="s">
        <v>49</v>
      </c>
      <c r="F123" s="215" t="s">
        <v>16</v>
      </c>
      <c r="G123" s="239">
        <f>G124</f>
        <v>1036000</v>
      </c>
      <c r="H123" s="239">
        <f>H124</f>
        <v>936000</v>
      </c>
    </row>
    <row r="124" spans="1:8" ht="24">
      <c r="A124" s="214" t="s">
        <v>54</v>
      </c>
      <c r="B124" s="215" t="s">
        <v>13</v>
      </c>
      <c r="C124" s="215" t="s">
        <v>147</v>
      </c>
      <c r="D124" s="215" t="s">
        <v>155</v>
      </c>
      <c r="E124" s="215" t="s">
        <v>55</v>
      </c>
      <c r="F124" s="215" t="s">
        <v>16</v>
      </c>
      <c r="G124" s="239">
        <f>G125+G126+G127+G128+G129</f>
        <v>1036000</v>
      </c>
      <c r="H124" s="239">
        <f>H125+H126+H127+H128+H129</f>
        <v>936000</v>
      </c>
    </row>
    <row r="125" spans="1:8" ht="14.25" hidden="1" customHeight="1">
      <c r="A125" s="214" t="s">
        <v>156</v>
      </c>
      <c r="B125" s="215" t="s">
        <v>13</v>
      </c>
      <c r="C125" s="215" t="s">
        <v>147</v>
      </c>
      <c r="D125" s="215" t="s">
        <v>155</v>
      </c>
      <c r="E125" s="215" t="s">
        <v>55</v>
      </c>
      <c r="F125" s="215" t="s">
        <v>57</v>
      </c>
      <c r="G125" s="259">
        <v>156000</v>
      </c>
      <c r="H125" s="259">
        <v>156000</v>
      </c>
    </row>
    <row r="126" spans="1:8" ht="15" hidden="1">
      <c r="A126" s="115" t="s">
        <v>60</v>
      </c>
      <c r="B126" s="116" t="s">
        <v>13</v>
      </c>
      <c r="C126" s="116" t="s">
        <v>147</v>
      </c>
      <c r="D126" s="116" t="s">
        <v>155</v>
      </c>
      <c r="E126" s="116" t="s">
        <v>55</v>
      </c>
      <c r="F126" s="116" t="s">
        <v>61</v>
      </c>
      <c r="G126" s="248">
        <v>200000</v>
      </c>
      <c r="H126" s="248">
        <v>200000</v>
      </c>
    </row>
    <row r="127" spans="1:8" ht="15" hidden="1">
      <c r="A127" s="115" t="s">
        <v>62</v>
      </c>
      <c r="B127" s="116" t="s">
        <v>13</v>
      </c>
      <c r="C127" s="116" t="s">
        <v>147</v>
      </c>
      <c r="D127" s="116" t="s">
        <v>155</v>
      </c>
      <c r="E127" s="116" t="s">
        <v>55</v>
      </c>
      <c r="F127" s="116" t="s">
        <v>63</v>
      </c>
      <c r="G127" s="248">
        <v>550000</v>
      </c>
      <c r="H127" s="248">
        <v>450000</v>
      </c>
    </row>
    <row r="128" spans="1:8" ht="15" hidden="1">
      <c r="A128" s="115" t="s">
        <v>157</v>
      </c>
      <c r="B128" s="116" t="s">
        <v>13</v>
      </c>
      <c r="C128" s="116" t="s">
        <v>147</v>
      </c>
      <c r="D128" s="116" t="s">
        <v>155</v>
      </c>
      <c r="E128" s="116" t="s">
        <v>55</v>
      </c>
      <c r="F128" s="116" t="s">
        <v>65</v>
      </c>
      <c r="G128" s="248">
        <v>80000</v>
      </c>
      <c r="H128" s="248">
        <v>80000</v>
      </c>
    </row>
    <row r="129" spans="1:9" ht="15" hidden="1">
      <c r="A129" s="115" t="s">
        <v>66</v>
      </c>
      <c r="B129" s="116" t="s">
        <v>13</v>
      </c>
      <c r="C129" s="116" t="s">
        <v>147</v>
      </c>
      <c r="D129" s="116" t="s">
        <v>155</v>
      </c>
      <c r="E129" s="116" t="s">
        <v>55</v>
      </c>
      <c r="F129" s="116" t="s">
        <v>67</v>
      </c>
      <c r="G129" s="248">
        <v>50000</v>
      </c>
      <c r="H129" s="248">
        <v>50000</v>
      </c>
    </row>
    <row r="130" spans="1:9" ht="24">
      <c r="A130" s="205" t="s">
        <v>158</v>
      </c>
      <c r="B130" s="240" t="s">
        <v>13</v>
      </c>
      <c r="C130" s="240" t="s">
        <v>147</v>
      </c>
      <c r="D130" s="240" t="s">
        <v>159</v>
      </c>
      <c r="E130" s="240" t="s">
        <v>16</v>
      </c>
      <c r="F130" s="240" t="s">
        <v>16</v>
      </c>
      <c r="G130" s="241">
        <f>G133</f>
        <v>642394</v>
      </c>
      <c r="H130" s="241">
        <f>H133</f>
        <v>740998</v>
      </c>
    </row>
    <row r="131" spans="1:9" ht="29.25">
      <c r="A131" s="233" t="s">
        <v>99</v>
      </c>
      <c r="B131" s="215" t="s">
        <v>13</v>
      </c>
      <c r="C131" s="215" t="s">
        <v>147</v>
      </c>
      <c r="D131" s="215" t="s">
        <v>159</v>
      </c>
      <c r="E131" s="215" t="s">
        <v>47</v>
      </c>
      <c r="F131" s="215" t="s">
        <v>16</v>
      </c>
      <c r="G131" s="239">
        <f>G132</f>
        <v>642394</v>
      </c>
      <c r="H131" s="239">
        <f>H132</f>
        <v>740998</v>
      </c>
    </row>
    <row r="132" spans="1:9" ht="43.5">
      <c r="A132" s="233" t="s">
        <v>100</v>
      </c>
      <c r="B132" s="215" t="s">
        <v>13</v>
      </c>
      <c r="C132" s="215" t="s">
        <v>147</v>
      </c>
      <c r="D132" s="215" t="s">
        <v>159</v>
      </c>
      <c r="E132" s="215" t="s">
        <v>49</v>
      </c>
      <c r="F132" s="215" t="s">
        <v>16</v>
      </c>
      <c r="G132" s="239">
        <f>G133</f>
        <v>642394</v>
      </c>
      <c r="H132" s="239">
        <f>H133</f>
        <v>740998</v>
      </c>
    </row>
    <row r="133" spans="1:9" ht="24">
      <c r="A133" s="214" t="s">
        <v>54</v>
      </c>
      <c r="B133" s="215" t="s">
        <v>13</v>
      </c>
      <c r="C133" s="215" t="s">
        <v>147</v>
      </c>
      <c r="D133" s="215" t="s">
        <v>159</v>
      </c>
      <c r="E133" s="215" t="s">
        <v>55</v>
      </c>
      <c r="F133" s="215" t="s">
        <v>16</v>
      </c>
      <c r="G133" s="239">
        <f>G134+G135</f>
        <v>642394</v>
      </c>
      <c r="H133" s="239">
        <f>H134+H135</f>
        <v>740998</v>
      </c>
    </row>
    <row r="134" spans="1:9" ht="15">
      <c r="A134" s="115" t="s">
        <v>60</v>
      </c>
      <c r="B134" s="116" t="s">
        <v>13</v>
      </c>
      <c r="C134" s="116" t="s">
        <v>147</v>
      </c>
      <c r="D134" s="116" t="s">
        <v>159</v>
      </c>
      <c r="E134" s="116" t="s">
        <v>55</v>
      </c>
      <c r="F134" s="116" t="s">
        <v>61</v>
      </c>
      <c r="G134" s="248">
        <v>250000</v>
      </c>
      <c r="H134" s="248">
        <v>200000</v>
      </c>
      <c r="I134" s="4"/>
    </row>
    <row r="135" spans="1:9" ht="24">
      <c r="A135" s="115" t="s">
        <v>54</v>
      </c>
      <c r="B135" s="116" t="s">
        <v>13</v>
      </c>
      <c r="C135" s="116" t="s">
        <v>147</v>
      </c>
      <c r="D135" s="116" t="s">
        <v>159</v>
      </c>
      <c r="E135" s="116" t="s">
        <v>55</v>
      </c>
      <c r="F135" s="116" t="s">
        <v>65</v>
      </c>
      <c r="G135" s="248">
        <v>392394</v>
      </c>
      <c r="H135" s="248">
        <v>540998</v>
      </c>
      <c r="I135" s="4"/>
    </row>
    <row r="136" spans="1:9">
      <c r="A136" s="205" t="s">
        <v>160</v>
      </c>
      <c r="B136" s="240" t="s">
        <v>13</v>
      </c>
      <c r="C136" s="240" t="s">
        <v>147</v>
      </c>
      <c r="D136" s="240" t="s">
        <v>161</v>
      </c>
      <c r="E136" s="240" t="s">
        <v>16</v>
      </c>
      <c r="F136" s="240" t="s">
        <v>16</v>
      </c>
      <c r="G136" s="241">
        <f>G139</f>
        <v>280000</v>
      </c>
      <c r="H136" s="241">
        <f>H139</f>
        <v>180000</v>
      </c>
    </row>
    <row r="137" spans="1:9" ht="29.25">
      <c r="A137" s="233" t="s">
        <v>99</v>
      </c>
      <c r="B137" s="215" t="s">
        <v>13</v>
      </c>
      <c r="C137" s="215" t="s">
        <v>147</v>
      </c>
      <c r="D137" s="215" t="s">
        <v>161</v>
      </c>
      <c r="E137" s="215" t="s">
        <v>47</v>
      </c>
      <c r="F137" s="215" t="s">
        <v>16</v>
      </c>
      <c r="G137" s="239">
        <f>G138</f>
        <v>280000</v>
      </c>
      <c r="H137" s="239">
        <f>H138</f>
        <v>180000</v>
      </c>
    </row>
    <row r="138" spans="1:9" ht="43.5">
      <c r="A138" s="233" t="s">
        <v>100</v>
      </c>
      <c r="B138" s="215" t="s">
        <v>13</v>
      </c>
      <c r="C138" s="215" t="s">
        <v>147</v>
      </c>
      <c r="D138" s="215" t="s">
        <v>161</v>
      </c>
      <c r="E138" s="215" t="s">
        <v>49</v>
      </c>
      <c r="F138" s="215" t="s">
        <v>16</v>
      </c>
      <c r="G138" s="239">
        <f>G139</f>
        <v>280000</v>
      </c>
      <c r="H138" s="239">
        <f>H139</f>
        <v>180000</v>
      </c>
    </row>
    <row r="139" spans="1:9" ht="24">
      <c r="A139" s="214" t="s">
        <v>54</v>
      </c>
      <c r="B139" s="215" t="s">
        <v>13</v>
      </c>
      <c r="C139" s="215" t="s">
        <v>147</v>
      </c>
      <c r="D139" s="215" t="s">
        <v>161</v>
      </c>
      <c r="E139" s="215" t="s">
        <v>55</v>
      </c>
      <c r="F139" s="215" t="s">
        <v>16</v>
      </c>
      <c r="G139" s="239">
        <f>G140+G141</f>
        <v>280000</v>
      </c>
      <c r="H139" s="239">
        <f>H140+H141</f>
        <v>180000</v>
      </c>
    </row>
    <row r="140" spans="1:9" ht="15" hidden="1">
      <c r="A140" s="115" t="s">
        <v>60</v>
      </c>
      <c r="B140" s="116" t="s">
        <v>13</v>
      </c>
      <c r="C140" s="116" t="s">
        <v>147</v>
      </c>
      <c r="D140" s="116" t="s">
        <v>161</v>
      </c>
      <c r="E140" s="116" t="s">
        <v>55</v>
      </c>
      <c r="F140" s="116" t="s">
        <v>61</v>
      </c>
      <c r="G140" s="248">
        <v>30000</v>
      </c>
      <c r="H140" s="248">
        <v>30000</v>
      </c>
    </row>
    <row r="141" spans="1:9" ht="15" hidden="1">
      <c r="A141" s="115" t="s">
        <v>162</v>
      </c>
      <c r="B141" s="116" t="s">
        <v>13</v>
      </c>
      <c r="C141" s="116" t="s">
        <v>147</v>
      </c>
      <c r="D141" s="116" t="s">
        <v>161</v>
      </c>
      <c r="E141" s="116" t="s">
        <v>55</v>
      </c>
      <c r="F141" s="116" t="s">
        <v>63</v>
      </c>
      <c r="G141" s="248">
        <v>250000</v>
      </c>
      <c r="H141" s="248">
        <v>150000</v>
      </c>
      <c r="I141" s="270"/>
    </row>
    <row r="142" spans="1:9">
      <c r="A142" s="205" t="s">
        <v>163</v>
      </c>
      <c r="B142" s="240" t="s">
        <v>13</v>
      </c>
      <c r="C142" s="240" t="s">
        <v>147</v>
      </c>
      <c r="D142" s="206" t="s">
        <v>164</v>
      </c>
      <c r="E142" s="240" t="s">
        <v>16</v>
      </c>
      <c r="F142" s="240" t="s">
        <v>16</v>
      </c>
      <c r="G142" s="241">
        <f>G145</f>
        <v>300000</v>
      </c>
      <c r="H142" s="241">
        <f>H145</f>
        <v>346793</v>
      </c>
    </row>
    <row r="143" spans="1:9" ht="29.25">
      <c r="A143" s="233" t="s">
        <v>99</v>
      </c>
      <c r="B143" s="215" t="s">
        <v>13</v>
      </c>
      <c r="C143" s="215" t="s">
        <v>147</v>
      </c>
      <c r="D143" s="219" t="s">
        <v>164</v>
      </c>
      <c r="E143" s="215" t="s">
        <v>47</v>
      </c>
      <c r="F143" s="215" t="s">
        <v>16</v>
      </c>
      <c r="G143" s="239">
        <f>G144</f>
        <v>300000</v>
      </c>
      <c r="H143" s="239">
        <f>H144</f>
        <v>346793</v>
      </c>
    </row>
    <row r="144" spans="1:9" ht="43.5">
      <c r="A144" s="233" t="s">
        <v>100</v>
      </c>
      <c r="B144" s="215" t="s">
        <v>13</v>
      </c>
      <c r="C144" s="215" t="s">
        <v>147</v>
      </c>
      <c r="D144" s="219" t="s">
        <v>164</v>
      </c>
      <c r="E144" s="215" t="s">
        <v>49</v>
      </c>
      <c r="F144" s="215" t="s">
        <v>16</v>
      </c>
      <c r="G144" s="239">
        <f>G145</f>
        <v>300000</v>
      </c>
      <c r="H144" s="239">
        <f>H145</f>
        <v>346793</v>
      </c>
    </row>
    <row r="145" spans="1:8" ht="24">
      <c r="A145" s="214" t="s">
        <v>54</v>
      </c>
      <c r="B145" s="215" t="s">
        <v>13</v>
      </c>
      <c r="C145" s="215" t="s">
        <v>147</v>
      </c>
      <c r="D145" s="219" t="s">
        <v>164</v>
      </c>
      <c r="E145" s="215" t="s">
        <v>55</v>
      </c>
      <c r="F145" s="215" t="s">
        <v>16</v>
      </c>
      <c r="G145" s="239">
        <f>G146+G147</f>
        <v>300000</v>
      </c>
      <c r="H145" s="239">
        <f>H146+H147</f>
        <v>346793</v>
      </c>
    </row>
    <row r="146" spans="1:8" ht="15" hidden="1" outlineLevel="1">
      <c r="A146" s="115" t="s">
        <v>60</v>
      </c>
      <c r="B146" s="116" t="s">
        <v>13</v>
      </c>
      <c r="C146" s="116" t="s">
        <v>147</v>
      </c>
      <c r="D146" s="227" t="s">
        <v>164</v>
      </c>
      <c r="E146" s="116" t="s">
        <v>55</v>
      </c>
      <c r="F146" s="116" t="s">
        <v>61</v>
      </c>
      <c r="G146" s="248">
        <v>50000</v>
      </c>
      <c r="H146" s="248">
        <v>150000</v>
      </c>
    </row>
    <row r="147" spans="1:8" ht="24" hidden="1" outlineLevel="1">
      <c r="A147" s="115" t="s">
        <v>54</v>
      </c>
      <c r="B147" s="116" t="s">
        <v>13</v>
      </c>
      <c r="C147" s="116" t="s">
        <v>147</v>
      </c>
      <c r="D147" s="227" t="s">
        <v>164</v>
      </c>
      <c r="E147" s="116" t="s">
        <v>55</v>
      </c>
      <c r="F147" s="116" t="s">
        <v>63</v>
      </c>
      <c r="G147" s="248">
        <v>250000</v>
      </c>
      <c r="H147" s="248">
        <v>196793</v>
      </c>
    </row>
    <row r="148" spans="1:8" collapsed="1">
      <c r="A148" s="205" t="s">
        <v>167</v>
      </c>
      <c r="B148" s="240" t="s">
        <v>13</v>
      </c>
      <c r="C148" s="240" t="s">
        <v>147</v>
      </c>
      <c r="D148" s="240" t="s">
        <v>168</v>
      </c>
      <c r="E148" s="240" t="s">
        <v>16</v>
      </c>
      <c r="F148" s="240" t="s">
        <v>16</v>
      </c>
      <c r="G148" s="241">
        <f>G149</f>
        <v>120000</v>
      </c>
      <c r="H148" s="241">
        <f>H149</f>
        <v>120000</v>
      </c>
    </row>
    <row r="149" spans="1:8" ht="29.25">
      <c r="A149" s="233" t="s">
        <v>99</v>
      </c>
      <c r="B149" s="215" t="s">
        <v>13</v>
      </c>
      <c r="C149" s="215" t="s">
        <v>147</v>
      </c>
      <c r="D149" s="215" t="s">
        <v>168</v>
      </c>
      <c r="E149" s="215" t="s">
        <v>47</v>
      </c>
      <c r="F149" s="215" t="s">
        <v>16</v>
      </c>
      <c r="G149" s="239">
        <f t="shared" ref="G149:H151" si="5">G150</f>
        <v>120000</v>
      </c>
      <c r="H149" s="239">
        <f t="shared" si="5"/>
        <v>120000</v>
      </c>
    </row>
    <row r="150" spans="1:8" ht="43.5">
      <c r="A150" s="233" t="s">
        <v>100</v>
      </c>
      <c r="B150" s="215" t="s">
        <v>13</v>
      </c>
      <c r="C150" s="215" t="s">
        <v>147</v>
      </c>
      <c r="D150" s="215" t="s">
        <v>168</v>
      </c>
      <c r="E150" s="215" t="s">
        <v>49</v>
      </c>
      <c r="F150" s="215" t="s">
        <v>16</v>
      </c>
      <c r="G150" s="239">
        <f t="shared" si="5"/>
        <v>120000</v>
      </c>
      <c r="H150" s="239">
        <f t="shared" si="5"/>
        <v>120000</v>
      </c>
    </row>
    <row r="151" spans="1:8" ht="24">
      <c r="A151" s="214" t="s">
        <v>54</v>
      </c>
      <c r="B151" s="215" t="s">
        <v>13</v>
      </c>
      <c r="C151" s="215" t="s">
        <v>147</v>
      </c>
      <c r="D151" s="215" t="s">
        <v>168</v>
      </c>
      <c r="E151" s="215" t="s">
        <v>55</v>
      </c>
      <c r="F151" s="215" t="s">
        <v>16</v>
      </c>
      <c r="G151" s="239">
        <f t="shared" si="5"/>
        <v>120000</v>
      </c>
      <c r="H151" s="239">
        <f t="shared" si="5"/>
        <v>120000</v>
      </c>
    </row>
    <row r="152" spans="1:8" s="2" customFormat="1" ht="15" hidden="1">
      <c r="A152" s="115" t="s">
        <v>62</v>
      </c>
      <c r="B152" s="116" t="s">
        <v>13</v>
      </c>
      <c r="C152" s="116" t="s">
        <v>147</v>
      </c>
      <c r="D152" s="116" t="s">
        <v>168</v>
      </c>
      <c r="E152" s="116" t="s">
        <v>55</v>
      </c>
      <c r="F152" s="116" t="s">
        <v>63</v>
      </c>
      <c r="G152" s="242">
        <v>120000</v>
      </c>
      <c r="H152" s="242">
        <v>120000</v>
      </c>
    </row>
    <row r="153" spans="1:8">
      <c r="A153" s="205" t="s">
        <v>169</v>
      </c>
      <c r="B153" s="240" t="s">
        <v>13</v>
      </c>
      <c r="C153" s="240" t="s">
        <v>147</v>
      </c>
      <c r="D153" s="240" t="s">
        <v>170</v>
      </c>
      <c r="E153" s="240" t="s">
        <v>16</v>
      </c>
      <c r="F153" s="240" t="s">
        <v>16</v>
      </c>
      <c r="G153" s="241">
        <f>G156</f>
        <v>450000</v>
      </c>
      <c r="H153" s="241">
        <f>H156</f>
        <v>450000</v>
      </c>
    </row>
    <row r="154" spans="1:8" ht="29.25">
      <c r="A154" s="233" t="s">
        <v>99</v>
      </c>
      <c r="B154" s="215" t="s">
        <v>13</v>
      </c>
      <c r="C154" s="215" t="s">
        <v>147</v>
      </c>
      <c r="D154" s="215" t="s">
        <v>170</v>
      </c>
      <c r="E154" s="215" t="s">
        <v>47</v>
      </c>
      <c r="F154" s="215" t="s">
        <v>16</v>
      </c>
      <c r="G154" s="239">
        <f>G155</f>
        <v>450000</v>
      </c>
      <c r="H154" s="239">
        <f>H155</f>
        <v>450000</v>
      </c>
    </row>
    <row r="155" spans="1:8" ht="43.5">
      <c r="A155" s="233" t="s">
        <v>100</v>
      </c>
      <c r="B155" s="215" t="s">
        <v>13</v>
      </c>
      <c r="C155" s="215" t="s">
        <v>147</v>
      </c>
      <c r="D155" s="215" t="s">
        <v>170</v>
      </c>
      <c r="E155" s="215" t="s">
        <v>49</v>
      </c>
      <c r="F155" s="215" t="s">
        <v>16</v>
      </c>
      <c r="G155" s="239">
        <f>G156</f>
        <v>450000</v>
      </c>
      <c r="H155" s="239">
        <f>H156</f>
        <v>450000</v>
      </c>
    </row>
    <row r="156" spans="1:8" ht="24">
      <c r="A156" s="214" t="s">
        <v>54</v>
      </c>
      <c r="B156" s="215" t="s">
        <v>13</v>
      </c>
      <c r="C156" s="215" t="s">
        <v>147</v>
      </c>
      <c r="D156" s="215" t="s">
        <v>170</v>
      </c>
      <c r="E156" s="215" t="s">
        <v>55</v>
      </c>
      <c r="F156" s="215" t="s">
        <v>16</v>
      </c>
      <c r="G156" s="239">
        <f>G157+G158</f>
        <v>450000</v>
      </c>
      <c r="H156" s="239">
        <f>H157+H158</f>
        <v>450000</v>
      </c>
    </row>
    <row r="157" spans="1:8" ht="15" hidden="1" outlineLevel="1">
      <c r="A157" s="115" t="s">
        <v>60</v>
      </c>
      <c r="B157" s="116" t="s">
        <v>13</v>
      </c>
      <c r="C157" s="116" t="s">
        <v>147</v>
      </c>
      <c r="D157" s="116" t="s">
        <v>170</v>
      </c>
      <c r="E157" s="116" t="s">
        <v>55</v>
      </c>
      <c r="F157" s="116" t="s">
        <v>61</v>
      </c>
      <c r="G157" s="248">
        <v>400000</v>
      </c>
      <c r="H157" s="248">
        <v>400000</v>
      </c>
    </row>
    <row r="158" spans="1:8" ht="15" hidden="1" outlineLevel="1">
      <c r="A158" s="260" t="s">
        <v>171</v>
      </c>
      <c r="B158" s="116" t="s">
        <v>13</v>
      </c>
      <c r="C158" s="116" t="s">
        <v>147</v>
      </c>
      <c r="D158" s="116" t="s">
        <v>170</v>
      </c>
      <c r="E158" s="116" t="s">
        <v>55</v>
      </c>
      <c r="F158" s="116" t="s">
        <v>67</v>
      </c>
      <c r="G158" s="248">
        <v>50000</v>
      </c>
      <c r="H158" s="248">
        <v>50000</v>
      </c>
    </row>
    <row r="159" spans="1:8" ht="24" collapsed="1">
      <c r="A159" s="208" t="s">
        <v>172</v>
      </c>
      <c r="B159" s="209" t="s">
        <v>13</v>
      </c>
      <c r="C159" s="209" t="s">
        <v>173</v>
      </c>
      <c r="D159" s="209" t="s">
        <v>15</v>
      </c>
      <c r="E159" s="209" t="s">
        <v>16</v>
      </c>
      <c r="F159" s="209" t="s">
        <v>16</v>
      </c>
      <c r="G159" s="261">
        <f>G162</f>
        <v>25000</v>
      </c>
      <c r="H159" s="261">
        <f>H162</f>
        <v>25000</v>
      </c>
    </row>
    <row r="160" spans="1:8" ht="36">
      <c r="A160" s="214" t="s">
        <v>23</v>
      </c>
      <c r="B160" s="215" t="s">
        <v>13</v>
      </c>
      <c r="C160" s="215" t="s">
        <v>173</v>
      </c>
      <c r="D160" s="215" t="s">
        <v>15</v>
      </c>
      <c r="E160" s="215" t="s">
        <v>16</v>
      </c>
      <c r="F160" s="215" t="s">
        <v>16</v>
      </c>
      <c r="G160" s="262">
        <f>G161</f>
        <v>25000</v>
      </c>
      <c r="H160" s="262">
        <f>H161</f>
        <v>25000</v>
      </c>
    </row>
    <row r="161" spans="1:8" ht="36">
      <c r="A161" s="214" t="s">
        <v>174</v>
      </c>
      <c r="B161" s="215" t="s">
        <v>13</v>
      </c>
      <c r="C161" s="215" t="s">
        <v>173</v>
      </c>
      <c r="D161" s="215" t="s">
        <v>15</v>
      </c>
      <c r="E161" s="215" t="s">
        <v>16</v>
      </c>
      <c r="F161" s="215" t="s">
        <v>16</v>
      </c>
      <c r="G161" s="262">
        <f>G162</f>
        <v>25000</v>
      </c>
      <c r="H161" s="262">
        <f>H162</f>
        <v>25000</v>
      </c>
    </row>
    <row r="162" spans="1:8" ht="24">
      <c r="A162" s="205" t="s">
        <v>175</v>
      </c>
      <c r="B162" s="240" t="s">
        <v>13</v>
      </c>
      <c r="C162" s="240" t="s">
        <v>173</v>
      </c>
      <c r="D162" s="240" t="s">
        <v>85</v>
      </c>
      <c r="E162" s="240" t="s">
        <v>16</v>
      </c>
      <c r="F162" s="240" t="s">
        <v>16</v>
      </c>
      <c r="G162" s="263">
        <v>25000</v>
      </c>
      <c r="H162" s="263">
        <v>25000</v>
      </c>
    </row>
    <row r="163" spans="1:8" ht="29.25" outlineLevel="1">
      <c r="A163" s="233" t="s">
        <v>99</v>
      </c>
      <c r="B163" s="215" t="s">
        <v>13</v>
      </c>
      <c r="C163" s="215" t="s">
        <v>173</v>
      </c>
      <c r="D163" s="215" t="s">
        <v>85</v>
      </c>
      <c r="E163" s="215" t="s">
        <v>47</v>
      </c>
      <c r="F163" s="215" t="s">
        <v>16</v>
      </c>
      <c r="G163" s="264">
        <f t="shared" ref="G163:H165" si="6">G164</f>
        <v>25000</v>
      </c>
      <c r="H163" s="264">
        <f t="shared" si="6"/>
        <v>25000</v>
      </c>
    </row>
    <row r="164" spans="1:8" ht="43.5" outlineLevel="1">
      <c r="A164" s="233" t="s">
        <v>100</v>
      </c>
      <c r="B164" s="215" t="s">
        <v>13</v>
      </c>
      <c r="C164" s="215" t="s">
        <v>173</v>
      </c>
      <c r="D164" s="215" t="s">
        <v>85</v>
      </c>
      <c r="E164" s="215" t="s">
        <v>49</v>
      </c>
      <c r="F164" s="215" t="s">
        <v>16</v>
      </c>
      <c r="G164" s="264">
        <f t="shared" si="6"/>
        <v>25000</v>
      </c>
      <c r="H164" s="264">
        <f t="shared" si="6"/>
        <v>25000</v>
      </c>
    </row>
    <row r="165" spans="1:8" ht="24" outlineLevel="1">
      <c r="A165" s="214" t="s">
        <v>54</v>
      </c>
      <c r="B165" s="215" t="s">
        <v>13</v>
      </c>
      <c r="C165" s="215" t="s">
        <v>173</v>
      </c>
      <c r="D165" s="215" t="s">
        <v>85</v>
      </c>
      <c r="E165" s="215" t="s">
        <v>55</v>
      </c>
      <c r="F165" s="215" t="s">
        <v>16</v>
      </c>
      <c r="G165" s="264">
        <f t="shared" si="6"/>
        <v>25000</v>
      </c>
      <c r="H165" s="264">
        <f t="shared" si="6"/>
        <v>25000</v>
      </c>
    </row>
    <row r="166" spans="1:8" ht="15" hidden="1" outlineLevel="1">
      <c r="A166" s="115" t="s">
        <v>62</v>
      </c>
      <c r="B166" s="116" t="s">
        <v>13</v>
      </c>
      <c r="C166" s="116" t="s">
        <v>173</v>
      </c>
      <c r="D166" s="116" t="s">
        <v>85</v>
      </c>
      <c r="E166" s="116" t="s">
        <v>55</v>
      </c>
      <c r="F166" s="116" t="s">
        <v>63</v>
      </c>
      <c r="G166" s="265">
        <v>25000</v>
      </c>
      <c r="H166" s="265">
        <v>25000</v>
      </c>
    </row>
    <row r="167" spans="1:8" collapsed="1">
      <c r="A167" s="208" t="s">
        <v>176</v>
      </c>
      <c r="B167" s="209" t="s">
        <v>13</v>
      </c>
      <c r="C167" s="209" t="s">
        <v>177</v>
      </c>
      <c r="D167" s="209"/>
      <c r="E167" s="209"/>
      <c r="F167" s="209"/>
      <c r="G167" s="210">
        <f t="shared" ref="G167:H171" si="7">G168</f>
        <v>2950000</v>
      </c>
      <c r="H167" s="210">
        <f t="shared" si="7"/>
        <v>2950000</v>
      </c>
    </row>
    <row r="168" spans="1:8" ht="24">
      <c r="A168" s="214" t="s">
        <v>178</v>
      </c>
      <c r="B168" s="215" t="s">
        <v>13</v>
      </c>
      <c r="C168" s="215" t="s">
        <v>177</v>
      </c>
      <c r="D168" s="215" t="s">
        <v>15</v>
      </c>
      <c r="E168" s="215" t="s">
        <v>16</v>
      </c>
      <c r="F168" s="215" t="s">
        <v>16</v>
      </c>
      <c r="G168" s="258">
        <f t="shared" si="7"/>
        <v>2950000</v>
      </c>
      <c r="H168" s="258">
        <f t="shared" si="7"/>
        <v>2950000</v>
      </c>
    </row>
    <row r="169" spans="1:8" ht="24">
      <c r="A169" s="214" t="s">
        <v>179</v>
      </c>
      <c r="B169" s="215" t="s">
        <v>13</v>
      </c>
      <c r="C169" s="215" t="s">
        <v>177</v>
      </c>
      <c r="D169" s="215" t="s">
        <v>15</v>
      </c>
      <c r="E169" s="215" t="s">
        <v>16</v>
      </c>
      <c r="F169" s="215" t="s">
        <v>16</v>
      </c>
      <c r="G169" s="258">
        <f t="shared" si="7"/>
        <v>2950000</v>
      </c>
      <c r="H169" s="258">
        <f t="shared" si="7"/>
        <v>2950000</v>
      </c>
    </row>
    <row r="170" spans="1:8" ht="51.75">
      <c r="A170" s="266" t="s">
        <v>180</v>
      </c>
      <c r="B170" s="267" t="s">
        <v>13</v>
      </c>
      <c r="C170" s="240" t="s">
        <v>177</v>
      </c>
      <c r="D170" s="240" t="s">
        <v>181</v>
      </c>
      <c r="E170" s="240" t="s">
        <v>16</v>
      </c>
      <c r="F170" s="240" t="s">
        <v>16</v>
      </c>
      <c r="G170" s="268">
        <f t="shared" si="7"/>
        <v>2950000</v>
      </c>
      <c r="H170" s="268">
        <f t="shared" si="7"/>
        <v>2950000</v>
      </c>
    </row>
    <row r="171" spans="1:8" ht="15" outlineLevel="1">
      <c r="A171" s="269" t="s">
        <v>182</v>
      </c>
      <c r="B171" s="215" t="s">
        <v>13</v>
      </c>
      <c r="C171" s="215" t="s">
        <v>177</v>
      </c>
      <c r="D171" s="215" t="s">
        <v>181</v>
      </c>
      <c r="E171" s="215" t="s">
        <v>183</v>
      </c>
      <c r="F171" s="215" t="s">
        <v>16</v>
      </c>
      <c r="G171" s="258">
        <f t="shared" si="7"/>
        <v>2950000</v>
      </c>
      <c r="H171" s="258">
        <f t="shared" si="7"/>
        <v>2950000</v>
      </c>
    </row>
    <row r="172" spans="1:8" ht="24" hidden="1" outlineLevel="1">
      <c r="A172" s="115" t="s">
        <v>184</v>
      </c>
      <c r="B172" s="116" t="s">
        <v>13</v>
      </c>
      <c r="C172" s="116" t="s">
        <v>177</v>
      </c>
      <c r="D172" s="116" t="s">
        <v>181</v>
      </c>
      <c r="E172" s="116" t="s">
        <v>183</v>
      </c>
      <c r="F172" s="116" t="s">
        <v>185</v>
      </c>
      <c r="G172" s="203">
        <v>2950000</v>
      </c>
      <c r="H172" s="203">
        <v>2950000</v>
      </c>
    </row>
    <row r="173" spans="1:8" collapsed="1">
      <c r="A173" s="208" t="s">
        <v>186</v>
      </c>
      <c r="B173" s="209" t="s">
        <v>13</v>
      </c>
      <c r="C173" s="209" t="s">
        <v>187</v>
      </c>
      <c r="D173" s="209"/>
      <c r="E173" s="209"/>
      <c r="F173" s="209"/>
      <c r="G173" s="210">
        <f>G174</f>
        <v>230632</v>
      </c>
      <c r="H173" s="210">
        <f>H174</f>
        <v>230632</v>
      </c>
    </row>
    <row r="174" spans="1:8" ht="24">
      <c r="A174" s="214" t="s">
        <v>188</v>
      </c>
      <c r="B174" s="215" t="s">
        <v>13</v>
      </c>
      <c r="C174" s="215" t="s">
        <v>187</v>
      </c>
      <c r="D174" s="215" t="s">
        <v>15</v>
      </c>
      <c r="E174" s="215" t="s">
        <v>16</v>
      </c>
      <c r="F174" s="215" t="s">
        <v>16</v>
      </c>
      <c r="G174" s="258">
        <f>G175</f>
        <v>230632</v>
      </c>
      <c r="H174" s="258">
        <f>H175</f>
        <v>230632</v>
      </c>
    </row>
    <row r="175" spans="1:8" ht="24.75">
      <c r="A175" s="254" t="s">
        <v>189</v>
      </c>
      <c r="B175" s="215" t="s">
        <v>13</v>
      </c>
      <c r="C175" s="215" t="s">
        <v>187</v>
      </c>
      <c r="D175" s="215" t="s">
        <v>15</v>
      </c>
      <c r="E175" s="215" t="s">
        <v>16</v>
      </c>
      <c r="F175" s="215" t="s">
        <v>16</v>
      </c>
      <c r="G175" s="258">
        <f>G176+G179+G182</f>
        <v>230632</v>
      </c>
      <c r="H175" s="258">
        <f>H176+H179+H182</f>
        <v>230632</v>
      </c>
    </row>
    <row r="176" spans="1:8" ht="24">
      <c r="A176" s="205" t="s">
        <v>190</v>
      </c>
      <c r="B176" s="240" t="s">
        <v>13</v>
      </c>
      <c r="C176" s="240" t="s">
        <v>187</v>
      </c>
      <c r="D176" s="240" t="s">
        <v>191</v>
      </c>
      <c r="E176" s="240" t="s">
        <v>16</v>
      </c>
      <c r="F176" s="240" t="s">
        <v>16</v>
      </c>
      <c r="G176" s="268">
        <f>G177</f>
        <v>28000</v>
      </c>
      <c r="H176" s="268">
        <f>H177</f>
        <v>28000</v>
      </c>
    </row>
    <row r="177" spans="1:8" ht="15" outlineLevel="1">
      <c r="A177" s="214" t="s">
        <v>192</v>
      </c>
      <c r="B177" s="215" t="s">
        <v>13</v>
      </c>
      <c r="C177" s="215" t="s">
        <v>187</v>
      </c>
      <c r="D177" s="215" t="s">
        <v>191</v>
      </c>
      <c r="E177" s="215" t="s">
        <v>193</v>
      </c>
      <c r="F177" s="215" t="s">
        <v>16</v>
      </c>
      <c r="G177" s="258">
        <f>G178</f>
        <v>28000</v>
      </c>
      <c r="H177" s="258">
        <f>H178</f>
        <v>28000</v>
      </c>
    </row>
    <row r="178" spans="1:8" ht="15" hidden="1" outlineLevel="1">
      <c r="A178" s="115" t="s">
        <v>194</v>
      </c>
      <c r="B178" s="116" t="s">
        <v>13</v>
      </c>
      <c r="C178" s="116" t="s">
        <v>187</v>
      </c>
      <c r="D178" s="116" t="s">
        <v>191</v>
      </c>
      <c r="E178" s="116" t="s">
        <v>193</v>
      </c>
      <c r="F178" s="116" t="s">
        <v>195</v>
      </c>
      <c r="G178" s="203">
        <v>28000</v>
      </c>
      <c r="H178" s="203">
        <v>28000</v>
      </c>
    </row>
    <row r="179" spans="1:8" collapsed="1">
      <c r="A179" s="205" t="s">
        <v>196</v>
      </c>
      <c r="B179" s="240" t="s">
        <v>13</v>
      </c>
      <c r="C179" s="240" t="s">
        <v>187</v>
      </c>
      <c r="D179" s="240" t="s">
        <v>197</v>
      </c>
      <c r="E179" s="240" t="s">
        <v>16</v>
      </c>
      <c r="F179" s="240" t="s">
        <v>16</v>
      </c>
      <c r="G179" s="268">
        <f>G180</f>
        <v>97632</v>
      </c>
      <c r="H179" s="268">
        <f>H180</f>
        <v>97632</v>
      </c>
    </row>
    <row r="180" spans="1:8" ht="24" outlineLevel="1">
      <c r="A180" s="214" t="s">
        <v>198</v>
      </c>
      <c r="B180" s="215" t="s">
        <v>13</v>
      </c>
      <c r="C180" s="215" t="s">
        <v>187</v>
      </c>
      <c r="D180" s="215" t="s">
        <v>197</v>
      </c>
      <c r="E180" s="215" t="s">
        <v>199</v>
      </c>
      <c r="F180" s="215" t="s">
        <v>16</v>
      </c>
      <c r="G180" s="258">
        <f>G181</f>
        <v>97632</v>
      </c>
      <c r="H180" s="258">
        <f>H181</f>
        <v>97632</v>
      </c>
    </row>
    <row r="181" spans="1:8" ht="24" hidden="1" outlineLevel="1">
      <c r="A181" s="115" t="s">
        <v>200</v>
      </c>
      <c r="B181" s="116" t="s">
        <v>13</v>
      </c>
      <c r="C181" s="116" t="s">
        <v>187</v>
      </c>
      <c r="D181" s="116" t="s">
        <v>197</v>
      </c>
      <c r="E181" s="116" t="s">
        <v>199</v>
      </c>
      <c r="F181" s="116" t="s">
        <v>201</v>
      </c>
      <c r="G181" s="203">
        <v>97632</v>
      </c>
      <c r="H181" s="203">
        <v>97632</v>
      </c>
    </row>
    <row r="182" spans="1:8" ht="24" collapsed="1">
      <c r="A182" s="205" t="s">
        <v>202</v>
      </c>
      <c r="B182" s="240" t="s">
        <v>13</v>
      </c>
      <c r="C182" s="240" t="s">
        <v>187</v>
      </c>
      <c r="D182" s="240" t="s">
        <v>203</v>
      </c>
      <c r="E182" s="240" t="s">
        <v>16</v>
      </c>
      <c r="F182" s="240" t="s">
        <v>16</v>
      </c>
      <c r="G182" s="268">
        <f>G183</f>
        <v>105000</v>
      </c>
      <c r="H182" s="268">
        <f>H183</f>
        <v>105000</v>
      </c>
    </row>
    <row r="183" spans="1:8" ht="15" outlineLevel="1">
      <c r="A183" s="214" t="s">
        <v>182</v>
      </c>
      <c r="B183" s="215" t="s">
        <v>13</v>
      </c>
      <c r="C183" s="215" t="s">
        <v>187</v>
      </c>
      <c r="D183" s="215" t="s">
        <v>203</v>
      </c>
      <c r="E183" s="215" t="s">
        <v>183</v>
      </c>
      <c r="F183" s="215" t="s">
        <v>16</v>
      </c>
      <c r="G183" s="258">
        <f>G184</f>
        <v>105000</v>
      </c>
      <c r="H183" s="258">
        <f>H184</f>
        <v>105000</v>
      </c>
    </row>
    <row r="184" spans="1:8" ht="24" hidden="1" outlineLevel="1">
      <c r="A184" s="115" t="s">
        <v>184</v>
      </c>
      <c r="B184" s="116" t="s">
        <v>13</v>
      </c>
      <c r="C184" s="116" t="s">
        <v>187</v>
      </c>
      <c r="D184" s="116" t="s">
        <v>203</v>
      </c>
      <c r="E184" s="116" t="s">
        <v>183</v>
      </c>
      <c r="F184" s="116" t="s">
        <v>185</v>
      </c>
      <c r="G184" s="203">
        <v>105000</v>
      </c>
      <c r="H184" s="203">
        <v>105000</v>
      </c>
    </row>
    <row r="185" spans="1:8" collapsed="1">
      <c r="A185" s="208" t="s">
        <v>204</v>
      </c>
      <c r="B185" s="209" t="s">
        <v>13</v>
      </c>
      <c r="C185" s="209" t="s">
        <v>205</v>
      </c>
      <c r="D185" s="209"/>
      <c r="E185" s="209"/>
      <c r="F185" s="209"/>
      <c r="G185" s="210">
        <f>G186</f>
        <v>5000</v>
      </c>
      <c r="H185" s="210">
        <f>H186</f>
        <v>5000</v>
      </c>
    </row>
    <row r="186" spans="1:8" ht="24">
      <c r="A186" s="214" t="s">
        <v>206</v>
      </c>
      <c r="B186" s="215" t="s">
        <v>13</v>
      </c>
      <c r="C186" s="215" t="s">
        <v>205</v>
      </c>
      <c r="D186" s="215" t="s">
        <v>15</v>
      </c>
      <c r="E186" s="215" t="s">
        <v>16</v>
      </c>
      <c r="F186" s="215" t="s">
        <v>16</v>
      </c>
      <c r="G186" s="258">
        <v>5000</v>
      </c>
      <c r="H186" s="258">
        <v>5000</v>
      </c>
    </row>
    <row r="187" spans="1:8" ht="60">
      <c r="A187" s="214" t="s">
        <v>207</v>
      </c>
      <c r="B187" s="215" t="s">
        <v>13</v>
      </c>
      <c r="C187" s="215" t="s">
        <v>205</v>
      </c>
      <c r="D187" s="215" t="s">
        <v>15</v>
      </c>
      <c r="E187" s="215" t="s">
        <v>16</v>
      </c>
      <c r="F187" s="215" t="s">
        <v>16</v>
      </c>
      <c r="G187" s="258">
        <v>5000</v>
      </c>
      <c r="H187" s="258">
        <v>5000</v>
      </c>
    </row>
    <row r="188" spans="1:8" ht="24" outlineLevel="1">
      <c r="A188" s="205" t="s">
        <v>208</v>
      </c>
      <c r="B188" s="240" t="s">
        <v>13</v>
      </c>
      <c r="C188" s="240" t="s">
        <v>205</v>
      </c>
      <c r="D188" s="240" t="s">
        <v>209</v>
      </c>
      <c r="E188" s="240" t="s">
        <v>16</v>
      </c>
      <c r="F188" s="240" t="s">
        <v>16</v>
      </c>
      <c r="G188" s="268">
        <v>5000</v>
      </c>
      <c r="H188" s="268">
        <v>5000</v>
      </c>
    </row>
    <row r="189" spans="1:8" ht="15" outlineLevel="1">
      <c r="A189" s="214" t="s">
        <v>182</v>
      </c>
      <c r="B189" s="215" t="s">
        <v>13</v>
      </c>
      <c r="C189" s="215" t="s">
        <v>205</v>
      </c>
      <c r="D189" s="215" t="s">
        <v>209</v>
      </c>
      <c r="E189" s="215" t="s">
        <v>183</v>
      </c>
      <c r="F189" s="215" t="s">
        <v>16</v>
      </c>
      <c r="G189" s="258">
        <v>5000</v>
      </c>
      <c r="H189" s="258">
        <v>5000</v>
      </c>
    </row>
    <row r="190" spans="1:8" ht="24" hidden="1" outlineLevel="1">
      <c r="A190" s="115" t="s">
        <v>184</v>
      </c>
      <c r="B190" s="116" t="s">
        <v>13</v>
      </c>
      <c r="C190" s="116" t="s">
        <v>205</v>
      </c>
      <c r="D190" s="116" t="s">
        <v>209</v>
      </c>
      <c r="E190" s="116" t="s">
        <v>183</v>
      </c>
      <c r="F190" s="116" t="s">
        <v>185</v>
      </c>
      <c r="G190" s="203">
        <v>5000</v>
      </c>
      <c r="H190" s="203">
        <v>5000</v>
      </c>
    </row>
    <row r="191" spans="1:8" ht="36" collapsed="1">
      <c r="A191" s="208" t="s">
        <v>210</v>
      </c>
      <c r="B191" s="209" t="s">
        <v>13</v>
      </c>
      <c r="C191" s="209" t="s">
        <v>211</v>
      </c>
      <c r="D191" s="209"/>
      <c r="E191" s="209"/>
      <c r="F191" s="209"/>
      <c r="G191" s="210">
        <f t="shared" ref="G191:H195" si="8">G192</f>
        <v>2300000</v>
      </c>
      <c r="H191" s="210">
        <f t="shared" si="8"/>
        <v>2300000</v>
      </c>
    </row>
    <row r="192" spans="1:8" ht="44.45" customHeight="1">
      <c r="A192" s="214" t="s">
        <v>23</v>
      </c>
      <c r="B192" s="215" t="s">
        <v>13</v>
      </c>
      <c r="C192" s="215" t="s">
        <v>211</v>
      </c>
      <c r="D192" s="215" t="s">
        <v>15</v>
      </c>
      <c r="E192" s="215" t="s">
        <v>16</v>
      </c>
      <c r="F192" s="215" t="s">
        <v>16</v>
      </c>
      <c r="G192" s="258">
        <f t="shared" si="8"/>
        <v>2300000</v>
      </c>
      <c r="H192" s="258">
        <f t="shared" si="8"/>
        <v>2300000</v>
      </c>
    </row>
    <row r="193" spans="1:8" ht="36">
      <c r="A193" s="214" t="s">
        <v>212</v>
      </c>
      <c r="B193" s="215" t="s">
        <v>13</v>
      </c>
      <c r="C193" s="215" t="s">
        <v>211</v>
      </c>
      <c r="D193" s="215" t="s">
        <v>15</v>
      </c>
      <c r="E193" s="215" t="s">
        <v>16</v>
      </c>
      <c r="F193" s="215" t="s">
        <v>16</v>
      </c>
      <c r="G193" s="258">
        <f t="shared" si="8"/>
        <v>2300000</v>
      </c>
      <c r="H193" s="258">
        <f t="shared" si="8"/>
        <v>2300000</v>
      </c>
    </row>
    <row r="194" spans="1:8" ht="28.15" customHeight="1" outlineLevel="1">
      <c r="A194" s="205" t="s">
        <v>213</v>
      </c>
      <c r="B194" s="240" t="s">
        <v>13</v>
      </c>
      <c r="C194" s="240" t="s">
        <v>211</v>
      </c>
      <c r="D194" s="240" t="s">
        <v>214</v>
      </c>
      <c r="E194" s="240" t="s">
        <v>16</v>
      </c>
      <c r="F194" s="240" t="s">
        <v>16</v>
      </c>
      <c r="G194" s="268">
        <f t="shared" si="8"/>
        <v>2300000</v>
      </c>
      <c r="H194" s="268">
        <f t="shared" si="8"/>
        <v>2300000</v>
      </c>
    </row>
    <row r="195" spans="1:8" ht="15" outlineLevel="1">
      <c r="A195" s="214" t="s">
        <v>182</v>
      </c>
      <c r="B195" s="215" t="s">
        <v>13</v>
      </c>
      <c r="C195" s="215" t="s">
        <v>211</v>
      </c>
      <c r="D195" s="215" t="s">
        <v>214</v>
      </c>
      <c r="E195" s="215" t="s">
        <v>183</v>
      </c>
      <c r="F195" s="215" t="s">
        <v>16</v>
      </c>
      <c r="G195" s="258">
        <f t="shared" si="8"/>
        <v>2300000</v>
      </c>
      <c r="H195" s="258">
        <f t="shared" si="8"/>
        <v>2300000</v>
      </c>
    </row>
    <row r="196" spans="1:8" ht="24" hidden="1" outlineLevel="1">
      <c r="A196" s="115" t="s">
        <v>184</v>
      </c>
      <c r="B196" s="116" t="s">
        <v>13</v>
      </c>
      <c r="C196" s="116" t="s">
        <v>211</v>
      </c>
      <c r="D196" s="116" t="s">
        <v>214</v>
      </c>
      <c r="E196" s="116" t="s">
        <v>183</v>
      </c>
      <c r="F196" s="116" t="s">
        <v>185</v>
      </c>
      <c r="G196" s="203">
        <v>2300000</v>
      </c>
      <c r="H196" s="203">
        <v>2300000</v>
      </c>
    </row>
    <row r="197" spans="1:8" collapsed="1">
      <c r="A197" s="271"/>
      <c r="B197" s="271"/>
      <c r="C197" s="271"/>
      <c r="D197" s="271"/>
      <c r="E197" s="271"/>
      <c r="F197" s="271"/>
      <c r="G197" s="272"/>
      <c r="H197" s="272"/>
    </row>
  </sheetData>
  <mergeCells count="13">
    <mergeCell ref="F6:F7"/>
    <mergeCell ref="G6:G7"/>
    <mergeCell ref="H6:H7"/>
    <mergeCell ref="A6:A7"/>
    <mergeCell ref="B6:B7"/>
    <mergeCell ref="C6:C7"/>
    <mergeCell ref="D6:D7"/>
    <mergeCell ref="E6:E7"/>
    <mergeCell ref="D1:H1"/>
    <mergeCell ref="D2:H2"/>
    <mergeCell ref="D3:H3"/>
    <mergeCell ref="D4:H4"/>
    <mergeCell ref="A5:G5"/>
  </mergeCells>
  <pageMargins left="0.78740157480314998" right="0.511811023622047" top="0.59055118110236204" bottom="0.59055118110236204" header="0.118110236220472" footer="0.118110236220472"/>
  <pageSetup paperSize="9" scale="70" fitToHeight="8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прил 3 </vt:lpstr>
      <vt:lpstr>прил 4</vt:lpstr>
      <vt:lpstr>при 5 </vt:lpstr>
      <vt:lpstr>прил 6 </vt:lpstr>
      <vt:lpstr>прил 7</vt:lpstr>
      <vt:lpstr>прил8</vt:lpstr>
      <vt:lpstr>прил 5 2022</vt:lpstr>
      <vt:lpstr>прил 6   2021</vt:lpstr>
      <vt:lpstr>прил   8 2021</vt:lpstr>
      <vt:lpstr>прил 10 2021</vt:lpstr>
      <vt:lpstr>прил 7 правильно</vt:lpstr>
      <vt:lpstr>прил 9 2021</vt:lpstr>
      <vt:lpstr>прил 7 2022 </vt:lpstr>
      <vt:lpstr>прил 9 2022 </vt:lpstr>
      <vt:lpstr>'прил 6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zabolotie</dc:creator>
  <cp:lastModifiedBy>User</cp:lastModifiedBy>
  <cp:lastPrinted>2022-10-07T05:32:21Z</cp:lastPrinted>
  <dcterms:created xsi:type="dcterms:W3CDTF">2006-09-16T00:00:00Z</dcterms:created>
  <dcterms:modified xsi:type="dcterms:W3CDTF">2022-10-07T05:35:45Z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267D1DE72E1341FEA3F0E19A99F85B60</vt:lpwstr>
  </property>
  <property fmtid="{D5CDD505-2E9C-101B-9397-08002B2CF9AE}" pid="3" name="KSOProductBuildVer">
    <vt:lpwstr>1049-11.2.0.10443</vt:lpwstr>
  </property>
</Properties>
</file>