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12435"/>
  </bookViews>
  <sheets>
    <sheet name="2021" sheetId="1" r:id="rId1"/>
  </sheets>
  <calcPr calcId="144525"/>
</workbook>
</file>

<file path=xl/calcChain.xml><?xml version="1.0" encoding="utf-8"?>
<calcChain xmlns="http://schemas.openxmlformats.org/spreadsheetml/2006/main">
  <c r="D37" i="1" l="1"/>
  <c r="D36" i="1"/>
  <c r="D35" i="1"/>
  <c r="D34" i="1"/>
  <c r="D33" i="1"/>
  <c r="D32" i="1"/>
  <c r="D31" i="1"/>
  <c r="D30" i="1"/>
  <c r="D29" i="1"/>
  <c r="D27" i="1"/>
  <c r="D26" i="1"/>
  <c r="D25" i="1"/>
  <c r="D24" i="1"/>
  <c r="D22" i="1"/>
  <c r="D21" i="1"/>
  <c r="D19" i="1"/>
  <c r="D18" i="1"/>
  <c r="D17" i="1"/>
  <c r="D16" i="1"/>
  <c r="D14" i="1"/>
  <c r="D12" i="1"/>
  <c r="D10" i="1"/>
  <c r="D9" i="1"/>
  <c r="C28" i="1"/>
  <c r="C23" i="1"/>
  <c r="C20" i="1"/>
  <c r="C15" i="1"/>
  <c r="C13" i="1"/>
  <c r="C11" i="1"/>
  <c r="C8" i="1"/>
  <c r="C7" i="1"/>
  <c r="C6" i="1" s="1"/>
  <c r="C5" i="1" s="1"/>
  <c r="E13" i="1" l="1"/>
  <c r="D13" i="1" s="1"/>
  <c r="E15" i="1" l="1"/>
  <c r="D15" i="1" s="1"/>
  <c r="E11" i="1" l="1"/>
  <c r="D11" i="1" s="1"/>
  <c r="E8" i="1" l="1"/>
  <c r="D8" i="1" s="1"/>
  <c r="E20" i="1"/>
  <c r="D20" i="1" s="1"/>
  <c r="E28" i="1"/>
  <c r="D28" i="1" s="1"/>
  <c r="E23" i="1"/>
  <c r="D23" i="1" s="1"/>
  <c r="E7" i="1" l="1"/>
  <c r="E6" i="1" l="1"/>
  <c r="D7" i="1"/>
  <c r="E5" i="1" l="1"/>
  <c r="D5" i="1" s="1"/>
  <c r="D6" i="1"/>
</calcChain>
</file>

<file path=xl/sharedStrings.xml><?xml version="1.0" encoding="utf-8"?>
<sst xmlns="http://schemas.openxmlformats.org/spreadsheetml/2006/main" count="71" uniqueCount="67">
  <si>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</si>
  <si>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</si>
  <si>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</si>
  <si>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</si>
  <si>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</si>
  <si>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</si>
  <si>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</si>
  <si>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</si>
  <si>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</si>
  <si>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</si>
  <si>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</si>
  <si>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</si>
  <si>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</si>
  <si>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</si>
  <si>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</si>
  <si>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</si>
  <si>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</si>
  <si>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</si>
  <si>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</si>
  <si>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</si>
  <si>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</si>
  <si>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</si>
  <si>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</si>
  <si>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</si>
  <si>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</si>
  <si>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</si>
  <si>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</si>
  <si>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</si>
  <si>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</si>
  <si>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</si>
  <si>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</si>
  <si>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</si>
  <si>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</si>
  <si>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</si>
  <si>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</si>
  <si>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</si>
  <si>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</si>
  <si>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</si>
  <si>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</si>
  <si>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</si>
  <si>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</si>
  <si>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</si>
  <si>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</si>
  <si>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</si>
  <si>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</si>
  <si>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</si>
  <si>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</si>
  <si>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</si>
  <si>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</si>
  <si>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Налог на имущество физических лиц</t>
  </si>
  <si>
    <t>000 1 06 01000 00 0000 110</t>
  </si>
  <si>
    <t>Земельный налог</t>
  </si>
  <si>
    <t>000 1 06 06000 00 0000 110</t>
  </si>
  <si>
    <t>БЕЗВОЗМЕЗДНЫЕ ПОСТУПЛЕНИЯ ОТ ДРУГИХ БЮДЖЕТОВ БЮДЖЕТНОЙ СИСТЕМЫ РОССИЙСКОЙ ФЕДЕРАЦИИ</t>
  </si>
  <si>
    <t>000 2 02 00000 00 0000 000</t>
  </si>
  <si>
    <t>000 2 07 00000 00 0000 000</t>
  </si>
  <si>
    <t>ПРОЧИЕ БЕЗВОЗМЕЗДНЫЕ ПОСТУПЛЕНИЯ</t>
  </si>
  <si>
    <t>(в рублях)</t>
  </si>
  <si>
    <t>Налоги на прибыль, доходы, в том числе</t>
  </si>
  <si>
    <t>Единый сельскохозяйственный налог</t>
  </si>
  <si>
    <t>Налоги на имущество, в том числе</t>
  </si>
  <si>
    <t>Налоги на совокупный доход, в том числе</t>
  </si>
  <si>
    <t xml:space="preserve"> Поступления доходов бюджета городского поселения "Город Людиново" по кодам классификации доходов  бюджетов бюджетной системы Российской Федерации на 2021 год</t>
  </si>
  <si>
    <t xml:space="preserve"> 2021 год</t>
  </si>
  <si>
    <t>+,-</t>
  </si>
  <si>
    <t>Уточненные бюджетные назначения на 2021 год</t>
  </si>
  <si>
    <t>Приложение № 4                                                                                                                 к решению Городской Думы "О внесении изменений в решение Городской Думы городского поселения "Город Людиново" от 28 декабря 2020 года № 25-р "О бюджете городского поселения "Город Людиново" на 2021 год и на плановый период 2022 и 2023 годов"                                                                 от   05.04.2021 № 42-р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</si>
</sst>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8" fillId="0" borderId="0"/>
  </cellStyleXfs>
  <cellXfs count="31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vertical="center" wrapText="1"/>
    </xf>
    <xf numFmtId="164" fontId="0" fillId="0" borderId="0" xfId="0" applyNumberFormat="1"/>
    <xf numFmtId="49" fontId="7" fillId="0" borderId="1" xfId="0" applyNumberFormat="1" applyFont="1" applyFill="1" applyBorder="1" applyAlignment="1">
      <alignment horizontal="center"/>
    </xf>
    <xf numFmtId="49" fontId="10" fillId="2" borderId="1" xfId="2" applyNumberFormat="1" applyFont="1" applyFill="1" applyBorder="1" applyAlignment="1">
      <alignment vertical="center" wrapText="1"/>
    </xf>
    <xf numFmtId="49" fontId="9" fillId="0" borderId="1" xfId="2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wrapText="1"/>
    </xf>
    <xf numFmtId="43" fontId="4" fillId="0" borderId="1" xfId="1" applyNumberFormat="1" applyFont="1" applyBorder="1" applyAlignment="1">
      <alignment horizontal="right" wrapText="1"/>
    </xf>
    <xf numFmtId="0" fontId="4" fillId="0" borderId="1" xfId="0" applyFont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43" fontId="4" fillId="0" borderId="1" xfId="1" applyNumberFormat="1" applyFont="1" applyFill="1" applyBorder="1" applyAlignment="1">
      <alignment horizontal="right" vertical="center" wrapText="1"/>
    </xf>
    <xf numFmtId="43" fontId="4" fillId="0" borderId="1" xfId="1" applyNumberFormat="1" applyFont="1" applyBorder="1" applyAlignment="1">
      <alignment horizontal="right" vertical="center" wrapText="1"/>
    </xf>
    <xf numFmtId="43" fontId="5" fillId="0" borderId="1" xfId="1" applyNumberFormat="1" applyFont="1" applyBorder="1" applyAlignment="1">
      <alignment horizontal="right" vertical="center" wrapText="1"/>
    </xf>
    <xf numFmtId="43" fontId="5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9" fontId="4" fillId="0" borderId="1" xfId="0" applyNumberFormat="1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tabSelected="1" zoomScalePageLayoutView="80" workbookViewId="0">
      <selection activeCell="B1" sqref="B1:E1"/>
    </sheetView>
  </sheetViews>
  <sheetFormatPr defaultRowHeight="15" x14ac:dyDescent="0.25"/>
  <cols>
    <col min="1" max="1" width="69.28515625" customWidth="1"/>
    <col min="2" max="2" width="36.42578125" customWidth="1"/>
    <col min="3" max="3" width="23.140625" hidden="1" customWidth="1"/>
    <col min="4" max="4" width="21" hidden="1" customWidth="1"/>
    <col min="5" max="5" width="22.42578125" customWidth="1"/>
    <col min="7" max="7" width="0.85546875" customWidth="1"/>
    <col min="8" max="8" width="2.140625" hidden="1" customWidth="1"/>
  </cols>
  <sheetData>
    <row r="1" spans="1:6" s="21" customFormat="1" ht="124.5" customHeight="1" x14ac:dyDescent="0.3">
      <c r="B1" s="30" t="s">
        <v>66</v>
      </c>
      <c r="C1" s="30"/>
      <c r="D1" s="30"/>
      <c r="E1" s="30"/>
    </row>
    <row r="2" spans="1:6" s="21" customFormat="1" ht="49.5" customHeight="1" x14ac:dyDescent="0.3">
      <c r="A2" s="29" t="s">
        <v>62</v>
      </c>
      <c r="B2" s="29"/>
      <c r="C2" s="29"/>
      <c r="D2" s="29"/>
      <c r="E2" s="29"/>
    </row>
    <row r="3" spans="1:6" s="21" customFormat="1" ht="21" customHeight="1" x14ac:dyDescent="0.3">
      <c r="E3" s="22" t="s">
        <v>57</v>
      </c>
    </row>
    <row r="4" spans="1:6" s="25" customFormat="1" ht="78" customHeight="1" x14ac:dyDescent="0.25">
      <c r="A4" s="23" t="s">
        <v>0</v>
      </c>
      <c r="B4" s="23" t="s">
        <v>21</v>
      </c>
      <c r="C4" s="23" t="s">
        <v>63</v>
      </c>
      <c r="D4" s="26" t="s">
        <v>64</v>
      </c>
      <c r="E4" s="28" t="s">
        <v>65</v>
      </c>
      <c r="F4" s="24"/>
    </row>
    <row r="5" spans="1:6" s="13" customFormat="1" ht="23.25" customHeight="1" x14ac:dyDescent="0.25">
      <c r="A5" s="14" t="s">
        <v>1</v>
      </c>
      <c r="B5" s="15"/>
      <c r="C5" s="16">
        <f>C6+C36+C37</f>
        <v>150742179.88</v>
      </c>
      <c r="D5" s="27">
        <f>E5-C5</f>
        <v>65740380.389999986</v>
      </c>
      <c r="E5" s="16">
        <f>E6+E36+E37</f>
        <v>216482560.26999998</v>
      </c>
      <c r="F5" s="2"/>
    </row>
    <row r="6" spans="1:6" s="13" customFormat="1" ht="22.15" customHeight="1" x14ac:dyDescent="0.25">
      <c r="A6" s="9" t="s">
        <v>16</v>
      </c>
      <c r="B6" s="10" t="s">
        <v>22</v>
      </c>
      <c r="C6" s="16">
        <f>C7+C28</f>
        <v>119521850</v>
      </c>
      <c r="D6" s="27">
        <f t="shared" ref="D6:D37" si="0">E6-C6</f>
        <v>0</v>
      </c>
      <c r="E6" s="16">
        <f>E7+E28</f>
        <v>119521850</v>
      </c>
      <c r="F6" s="2"/>
    </row>
    <row r="7" spans="1:6" s="13" customFormat="1" ht="22.9" customHeight="1" x14ac:dyDescent="0.25">
      <c r="A7" s="9" t="s">
        <v>15</v>
      </c>
      <c r="B7" s="12"/>
      <c r="C7" s="17">
        <f>C8+C11+C20+C23+C26+C27+C15+C13</f>
        <v>109739350</v>
      </c>
      <c r="D7" s="27">
        <f t="shared" si="0"/>
        <v>0</v>
      </c>
      <c r="E7" s="17">
        <f>E8+E11+E20+E23+E26+E27+E15+E13</f>
        <v>109739350</v>
      </c>
      <c r="F7" s="2"/>
    </row>
    <row r="8" spans="1:6" s="13" customFormat="1" ht="21" customHeight="1" x14ac:dyDescent="0.25">
      <c r="A8" s="9" t="s">
        <v>58</v>
      </c>
      <c r="B8" s="10" t="s">
        <v>23</v>
      </c>
      <c r="C8" s="17">
        <f>C9+C10</f>
        <v>46088200</v>
      </c>
      <c r="D8" s="27">
        <f t="shared" si="0"/>
        <v>0</v>
      </c>
      <c r="E8" s="17">
        <f>E9+E10</f>
        <v>46088200</v>
      </c>
      <c r="F8" s="2"/>
    </row>
    <row r="9" spans="1:6" s="13" customFormat="1" ht="20.45" hidden="1" customHeight="1" x14ac:dyDescent="0.25">
      <c r="A9" s="11" t="s">
        <v>13</v>
      </c>
      <c r="B9" s="12" t="s">
        <v>24</v>
      </c>
      <c r="C9" s="18">
        <v>0</v>
      </c>
      <c r="D9" s="27">
        <f t="shared" si="0"/>
        <v>0</v>
      </c>
      <c r="E9" s="18">
        <v>0</v>
      </c>
      <c r="F9" s="2"/>
    </row>
    <row r="10" spans="1:6" s="13" customFormat="1" ht="23.25" customHeight="1" x14ac:dyDescent="0.25">
      <c r="A10" s="11" t="s">
        <v>11</v>
      </c>
      <c r="B10" s="12" t="s">
        <v>25</v>
      </c>
      <c r="C10" s="19">
        <v>46088200</v>
      </c>
      <c r="D10" s="27">
        <f t="shared" si="0"/>
        <v>0</v>
      </c>
      <c r="E10" s="19">
        <v>46088200</v>
      </c>
      <c r="F10" s="2"/>
    </row>
    <row r="11" spans="1:6" s="13" customFormat="1" ht="41.45" hidden="1" customHeight="1" x14ac:dyDescent="0.25">
      <c r="A11" s="9" t="s">
        <v>19</v>
      </c>
      <c r="B11" s="10" t="s">
        <v>26</v>
      </c>
      <c r="C11" s="16">
        <f>C12</f>
        <v>0</v>
      </c>
      <c r="D11" s="27">
        <f t="shared" si="0"/>
        <v>0</v>
      </c>
      <c r="E11" s="16">
        <f>E12</f>
        <v>0</v>
      </c>
      <c r="F11" s="2"/>
    </row>
    <row r="12" spans="1:6" s="20" customFormat="1" ht="41.45" hidden="1" customHeight="1" x14ac:dyDescent="0.25">
      <c r="A12" s="11" t="s">
        <v>20</v>
      </c>
      <c r="B12" s="12" t="s">
        <v>27</v>
      </c>
      <c r="C12" s="19"/>
      <c r="D12" s="27">
        <f t="shared" si="0"/>
        <v>0</v>
      </c>
      <c r="E12" s="19"/>
      <c r="F12" s="2"/>
    </row>
    <row r="13" spans="1:6" s="20" customFormat="1" ht="41.45" hidden="1" customHeight="1" x14ac:dyDescent="0.25">
      <c r="A13" s="9" t="s">
        <v>19</v>
      </c>
      <c r="B13" s="10" t="s">
        <v>26</v>
      </c>
      <c r="C13" s="16">
        <f>C14</f>
        <v>0</v>
      </c>
      <c r="D13" s="27">
        <f t="shared" si="0"/>
        <v>0</v>
      </c>
      <c r="E13" s="16">
        <f>E14</f>
        <v>0</v>
      </c>
      <c r="F13" s="2"/>
    </row>
    <row r="14" spans="1:6" s="20" customFormat="1" ht="43.5" hidden="1" customHeight="1" x14ac:dyDescent="0.25">
      <c r="A14" s="11" t="s">
        <v>20</v>
      </c>
      <c r="B14" s="12" t="s">
        <v>27</v>
      </c>
      <c r="C14" s="19"/>
      <c r="D14" s="27">
        <f t="shared" si="0"/>
        <v>0</v>
      </c>
      <c r="E14" s="19"/>
      <c r="F14" s="2"/>
    </row>
    <row r="15" spans="1:6" s="20" customFormat="1" ht="24" customHeight="1" x14ac:dyDescent="0.25">
      <c r="A15" s="6" t="s">
        <v>61</v>
      </c>
      <c r="B15" s="10" t="s">
        <v>44</v>
      </c>
      <c r="C15" s="16">
        <f>C16+C17+C18+C19</f>
        <v>46852520</v>
      </c>
      <c r="D15" s="27">
        <f t="shared" si="0"/>
        <v>0</v>
      </c>
      <c r="E15" s="16">
        <f>E16+E17+E18+E19</f>
        <v>46852520</v>
      </c>
      <c r="F15" s="2"/>
    </row>
    <row r="16" spans="1:6" s="20" customFormat="1" ht="45" customHeight="1" x14ac:dyDescent="0.25">
      <c r="A16" s="5" t="s">
        <v>41</v>
      </c>
      <c r="B16" s="12" t="s">
        <v>45</v>
      </c>
      <c r="C16" s="19">
        <v>46813836</v>
      </c>
      <c r="D16" s="27">
        <f t="shared" si="0"/>
        <v>0</v>
      </c>
      <c r="E16" s="19">
        <v>46813836</v>
      </c>
      <c r="F16" s="2"/>
    </row>
    <row r="17" spans="1:6" s="20" customFormat="1" ht="45.75" hidden="1" customHeight="1" x14ac:dyDescent="0.25">
      <c r="A17" s="5" t="s">
        <v>42</v>
      </c>
      <c r="B17" s="12" t="s">
        <v>46</v>
      </c>
      <c r="C17" s="19"/>
      <c r="D17" s="27">
        <f t="shared" si="0"/>
        <v>0</v>
      </c>
      <c r="E17" s="19"/>
      <c r="F17" s="2"/>
    </row>
    <row r="18" spans="1:6" s="20" customFormat="1" ht="23.25" customHeight="1" x14ac:dyDescent="0.25">
      <c r="A18" s="5" t="s">
        <v>59</v>
      </c>
      <c r="B18" s="12" t="s">
        <v>47</v>
      </c>
      <c r="C18" s="19">
        <v>38684</v>
      </c>
      <c r="D18" s="27">
        <f t="shared" si="0"/>
        <v>0</v>
      </c>
      <c r="E18" s="19">
        <v>38684</v>
      </c>
      <c r="F18" s="2"/>
    </row>
    <row r="19" spans="1:6" s="20" customFormat="1" ht="41.45" hidden="1" customHeight="1" x14ac:dyDescent="0.25">
      <c r="A19" s="5" t="s">
        <v>43</v>
      </c>
      <c r="B19" s="12" t="s">
        <v>48</v>
      </c>
      <c r="C19" s="19"/>
      <c r="D19" s="27">
        <f t="shared" si="0"/>
        <v>0</v>
      </c>
      <c r="E19" s="19"/>
      <c r="F19" s="2"/>
    </row>
    <row r="20" spans="1:6" s="13" customFormat="1" ht="26.25" customHeight="1" x14ac:dyDescent="0.25">
      <c r="A20" s="9" t="s">
        <v>60</v>
      </c>
      <c r="B20" s="10" t="s">
        <v>28</v>
      </c>
      <c r="C20" s="17">
        <f>C21+C22</f>
        <v>16798630</v>
      </c>
      <c r="D20" s="27">
        <f t="shared" si="0"/>
        <v>0</v>
      </c>
      <c r="E20" s="17">
        <f>E21+E22</f>
        <v>16798630</v>
      </c>
      <c r="F20" s="2"/>
    </row>
    <row r="21" spans="1:6" s="13" customFormat="1" ht="22.5" customHeight="1" x14ac:dyDescent="0.25">
      <c r="A21" s="11" t="s">
        <v>49</v>
      </c>
      <c r="B21" s="12" t="s">
        <v>50</v>
      </c>
      <c r="C21" s="18">
        <v>3408580</v>
      </c>
      <c r="D21" s="27">
        <f t="shared" si="0"/>
        <v>0</v>
      </c>
      <c r="E21" s="18">
        <v>3408580</v>
      </c>
      <c r="F21" s="2"/>
    </row>
    <row r="22" spans="1:6" s="13" customFormat="1" ht="22.5" customHeight="1" x14ac:dyDescent="0.25">
      <c r="A22" s="11" t="s">
        <v>51</v>
      </c>
      <c r="B22" s="12" t="s">
        <v>52</v>
      </c>
      <c r="C22" s="18">
        <v>13390050</v>
      </c>
      <c r="D22" s="27">
        <f t="shared" si="0"/>
        <v>0</v>
      </c>
      <c r="E22" s="18">
        <v>13390050</v>
      </c>
      <c r="F22" s="2"/>
    </row>
    <row r="23" spans="1:6" s="13" customFormat="1" ht="40.9" hidden="1" customHeight="1" x14ac:dyDescent="0.25">
      <c r="A23" s="9" t="s">
        <v>12</v>
      </c>
      <c r="B23" s="10" t="s">
        <v>29</v>
      </c>
      <c r="C23" s="17">
        <f>C24+C25</f>
        <v>0</v>
      </c>
      <c r="D23" s="27">
        <f t="shared" si="0"/>
        <v>0</v>
      </c>
      <c r="E23" s="17">
        <f>E24+E25</f>
        <v>0</v>
      </c>
      <c r="F23" s="2"/>
    </row>
    <row r="24" spans="1:6" s="13" customFormat="1" ht="19.149999999999999" hidden="1" customHeight="1" x14ac:dyDescent="0.25">
      <c r="A24" s="11" t="s">
        <v>17</v>
      </c>
      <c r="B24" s="12" t="s">
        <v>30</v>
      </c>
      <c r="C24" s="18"/>
      <c r="D24" s="27">
        <f t="shared" si="0"/>
        <v>0</v>
      </c>
      <c r="E24" s="18"/>
      <c r="F24" s="2"/>
    </row>
    <row r="25" spans="1:6" s="13" customFormat="1" ht="38.450000000000003" hidden="1" customHeight="1" x14ac:dyDescent="0.25">
      <c r="A25" s="11" t="s">
        <v>18</v>
      </c>
      <c r="B25" s="12" t="s">
        <v>31</v>
      </c>
      <c r="C25" s="18"/>
      <c r="D25" s="27">
        <f t="shared" si="0"/>
        <v>0</v>
      </c>
      <c r="E25" s="18"/>
      <c r="F25" s="2"/>
    </row>
    <row r="26" spans="1:6" s="13" customFormat="1" ht="18.75" hidden="1" x14ac:dyDescent="0.25">
      <c r="A26" s="9" t="s">
        <v>2</v>
      </c>
      <c r="B26" s="10" t="s">
        <v>32</v>
      </c>
      <c r="C26" s="17"/>
      <c r="D26" s="27">
        <f t="shared" si="0"/>
        <v>0</v>
      </c>
      <c r="E26" s="17"/>
      <c r="F26" s="2"/>
    </row>
    <row r="27" spans="1:6" s="13" customFormat="1" ht="37.5" hidden="1" x14ac:dyDescent="0.25">
      <c r="A27" s="9" t="s">
        <v>3</v>
      </c>
      <c r="B27" s="10" t="s">
        <v>33</v>
      </c>
      <c r="C27" s="17"/>
      <c r="D27" s="27">
        <f t="shared" si="0"/>
        <v>0</v>
      </c>
      <c r="E27" s="17"/>
      <c r="F27" s="2"/>
    </row>
    <row r="28" spans="1:6" s="13" customFormat="1" ht="20.45" customHeight="1" x14ac:dyDescent="0.25">
      <c r="A28" s="9" t="s">
        <v>14</v>
      </c>
      <c r="B28" s="12"/>
      <c r="C28" s="17">
        <f>C29+C30+C31+C32+C33+C34+C35</f>
        <v>9782500</v>
      </c>
      <c r="D28" s="27">
        <f t="shared" si="0"/>
        <v>0</v>
      </c>
      <c r="E28" s="17">
        <f>E29+E30+E31+E32+E33+E34+E35</f>
        <v>9782500</v>
      </c>
      <c r="F28" s="2"/>
    </row>
    <row r="29" spans="1:6" s="13" customFormat="1" ht="40.5" customHeight="1" x14ac:dyDescent="0.25">
      <c r="A29" s="11" t="s">
        <v>4</v>
      </c>
      <c r="B29" s="12" t="s">
        <v>34</v>
      </c>
      <c r="C29" s="18">
        <v>4210000</v>
      </c>
      <c r="D29" s="27">
        <f t="shared" si="0"/>
        <v>0</v>
      </c>
      <c r="E29" s="18">
        <v>4210000</v>
      </c>
      <c r="F29" s="2"/>
    </row>
    <row r="30" spans="1:6" s="13" customFormat="1" ht="23.45" hidden="1" customHeight="1" x14ac:dyDescent="0.25">
      <c r="A30" s="11" t="s">
        <v>5</v>
      </c>
      <c r="B30" s="12" t="s">
        <v>35</v>
      </c>
      <c r="C30" s="18"/>
      <c r="D30" s="27">
        <f t="shared" si="0"/>
        <v>0</v>
      </c>
      <c r="E30" s="18"/>
      <c r="F30" s="2"/>
    </row>
    <row r="31" spans="1:6" s="13" customFormat="1" ht="40.5" customHeight="1" x14ac:dyDescent="0.25">
      <c r="A31" s="11" t="s">
        <v>6</v>
      </c>
      <c r="B31" s="12" t="s">
        <v>36</v>
      </c>
      <c r="C31" s="18">
        <v>1367000</v>
      </c>
      <c r="D31" s="27">
        <f t="shared" si="0"/>
        <v>0</v>
      </c>
      <c r="E31" s="18">
        <v>1367000</v>
      </c>
      <c r="F31" s="2"/>
    </row>
    <row r="32" spans="1:6" s="13" customFormat="1" ht="44.25" customHeight="1" x14ac:dyDescent="0.25">
      <c r="A32" s="11" t="s">
        <v>7</v>
      </c>
      <c r="B32" s="12" t="s">
        <v>37</v>
      </c>
      <c r="C32" s="18">
        <v>4000000</v>
      </c>
      <c r="D32" s="27">
        <f t="shared" si="0"/>
        <v>0</v>
      </c>
      <c r="E32" s="18">
        <v>4000000</v>
      </c>
      <c r="F32" s="2"/>
    </row>
    <row r="33" spans="1:6" s="13" customFormat="1" ht="21.6" customHeight="1" x14ac:dyDescent="0.25">
      <c r="A33" s="11" t="s">
        <v>8</v>
      </c>
      <c r="B33" s="12" t="s">
        <v>38</v>
      </c>
      <c r="C33" s="18">
        <v>55500</v>
      </c>
      <c r="D33" s="27">
        <f t="shared" si="0"/>
        <v>0</v>
      </c>
      <c r="E33" s="18">
        <v>55500</v>
      </c>
      <c r="F33" s="2"/>
    </row>
    <row r="34" spans="1:6" s="13" customFormat="1" ht="22.9" customHeight="1" x14ac:dyDescent="0.25">
      <c r="A34" s="11" t="s">
        <v>9</v>
      </c>
      <c r="B34" s="12" t="s">
        <v>39</v>
      </c>
      <c r="C34" s="18">
        <v>150000</v>
      </c>
      <c r="D34" s="27">
        <f t="shared" si="0"/>
        <v>0</v>
      </c>
      <c r="E34" s="18">
        <v>150000</v>
      </c>
      <c r="F34" s="2"/>
    </row>
    <row r="35" spans="1:6" s="13" customFormat="1" ht="24" hidden="1" customHeight="1" x14ac:dyDescent="0.25">
      <c r="A35" s="11" t="s">
        <v>10</v>
      </c>
      <c r="B35" s="12" t="s">
        <v>40</v>
      </c>
      <c r="C35" s="18"/>
      <c r="D35" s="27">
        <f t="shared" si="0"/>
        <v>0</v>
      </c>
      <c r="E35" s="18"/>
      <c r="F35" s="2"/>
    </row>
    <row r="36" spans="1:6" s="13" customFormat="1" ht="61.5" customHeight="1" x14ac:dyDescent="0.25">
      <c r="A36" s="9" t="s">
        <v>53</v>
      </c>
      <c r="B36" s="10" t="s">
        <v>54</v>
      </c>
      <c r="C36" s="17">
        <v>31220329.879999999</v>
      </c>
      <c r="D36" s="27">
        <f t="shared" si="0"/>
        <v>65636957.390000001</v>
      </c>
      <c r="E36" s="17">
        <v>96857287.269999996</v>
      </c>
      <c r="F36" s="2"/>
    </row>
    <row r="37" spans="1:6" ht="25.5" customHeight="1" x14ac:dyDescent="0.3">
      <c r="A37" s="7" t="s">
        <v>56</v>
      </c>
      <c r="B37" s="4" t="s">
        <v>55</v>
      </c>
      <c r="C37" s="4"/>
      <c r="D37" s="27">
        <f t="shared" si="0"/>
        <v>103423</v>
      </c>
      <c r="E37" s="8">
        <v>103423</v>
      </c>
      <c r="F37" s="2"/>
    </row>
    <row r="38" spans="1:6" ht="16.5" x14ac:dyDescent="0.25">
      <c r="A38" s="1"/>
      <c r="B38" s="1"/>
      <c r="C38" s="1"/>
      <c r="D38" s="1"/>
      <c r="E38" s="3"/>
    </row>
  </sheetData>
  <mergeCells count="2">
    <mergeCell ref="A2:E2"/>
    <mergeCell ref="B1:E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5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ludra</cp:lastModifiedBy>
  <cp:lastPrinted>2021-03-31T11:17:01Z</cp:lastPrinted>
  <dcterms:created xsi:type="dcterms:W3CDTF">2017-10-23T09:06:05Z</dcterms:created>
  <dcterms:modified xsi:type="dcterms:W3CDTF">2021-04-06T05:20:53Z</dcterms:modified>
</cp:coreProperties>
</file>