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Доходы" sheetId="2" r:id="rId1"/>
  </sheets>
  <definedNames>
    <definedName name="_xlnm.Print_Area" localSheetId="0">Доходы!$A$1:$G$36</definedName>
  </definedNames>
  <calcPr calcId="124519"/>
</workbook>
</file>

<file path=xl/calcChain.xml><?xml version="1.0" encoding="utf-8"?>
<calcChain xmlns="http://schemas.openxmlformats.org/spreadsheetml/2006/main">
  <c r="G36" i="2"/>
  <c r="G35"/>
  <c r="G34"/>
  <c r="G33"/>
  <c r="G32"/>
  <c r="G31"/>
  <c r="G30"/>
  <c r="G29"/>
  <c r="G28"/>
  <c r="G26"/>
  <c r="G25"/>
  <c r="G24"/>
  <c r="G23"/>
  <c r="G22"/>
  <c r="G21"/>
  <c r="G20"/>
  <c r="G19"/>
  <c r="G17"/>
  <c r="F27"/>
  <c r="F24"/>
  <c r="F21"/>
  <c r="F18"/>
  <c r="F16" s="1"/>
  <c r="E27"/>
  <c r="D27"/>
  <c r="D24"/>
  <c r="D21"/>
  <c r="D18"/>
  <c r="D16"/>
  <c r="E21"/>
  <c r="E18"/>
  <c r="E24"/>
  <c r="G27" l="1"/>
  <c r="F15"/>
  <c r="G16"/>
  <c r="G18"/>
  <c r="D15"/>
  <c r="E16"/>
  <c r="E15" l="1"/>
  <c r="G15" s="1"/>
</calcChain>
</file>

<file path=xl/sharedStrings.xml><?xml version="1.0" encoding="utf-8"?>
<sst xmlns="http://schemas.openxmlformats.org/spreadsheetml/2006/main" count="85" uniqueCount="64">
  <si>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</si>
  <si>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</si>
  <si>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</si>
  <si>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</si>
  <si>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</si>
  <si>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</si>
  <si>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</si>
  <si>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</si>
  <si>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</si>
  <si>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</si>
  <si>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</si>
  <si>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</si>
  <si>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</si>
  <si>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</si>
  <si>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</si>
  <si>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</si>
  <si>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</si>
  <si>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</si>
  <si>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</si>
  <si>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</si>
  <si>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</si>
  <si>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</si>
  <si>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</si>
  <si>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</si>
  <si>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</si>
  <si>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</si>
  <si>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</si>
  <si>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</si>
  <si>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</si>
  <si>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</si>
  <si>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</si>
  <si>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сельских поселений на выравнивание бюджетной обеспеченности</t>
  </si>
  <si>
    <t>000 2 02 15001 10 0315 151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</si>
  <si>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</si>
  <si>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</si>
  <si>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«Повышение эффективности использования топливно-энергетических ресурсов в Людиновском районе»)</t>
  </si>
  <si>
    <t>000 2 02 40014 10 0402 151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</si>
  <si>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</si>
  <si>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</si>
  <si>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</si>
  <si>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</si>
  <si>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</si>
  <si>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000 1 111 05035100000120</t>
  </si>
  <si>
    <t>0001 11 105025100000120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</si>
  <si>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</si>
  <si>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ИЗМЕНЕНИЯ</t>
  </si>
  <si>
    <t>Отклонение, руб</t>
  </si>
  <si>
    <t>к Решению Сельской Думы</t>
  </si>
  <si>
    <t xml:space="preserve">Приложение 15 </t>
  </si>
  <si>
    <t>Прогнозируемый объем доходов бюджета муниципального образования сельского поселения "Деревня Заболотье" на 2019 год</t>
  </si>
  <si>
    <t xml:space="preserve"> "О бюджете сельского поселения </t>
  </si>
  <si>
    <t xml:space="preserve">"Дереня Заболотье" на 2019 год и </t>
  </si>
  <si>
    <t>плановый период 2020 и 2021 годов"</t>
  </si>
  <si>
    <t>от 25.12.2018 года №27</t>
  </si>
  <si>
    <t>000 2 02 49999 10 0406 151</t>
  </si>
  <si>
    <t>000 2 07 05030 10 9000 151</t>
  </si>
  <si>
    <t>Безвозмездные поступления от физических лиц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</si>
  <si>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Прочие субсидии бюджетам сельских поселений на реализация проектов развития общественной инфраструктуры муниципальных образований, основанных на местных инициативах</t>
  </si>
  <si>
    <t>002 02 29999 10 0258 151</t>
  </si>
  <si>
    <t>000 2 02 40014 10 0401 151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</si>
  <si>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«Чистая вода в Людиновском районе»)</t>
  </si>
  <si>
    <t>(с изм. От 03.07.2019 г. Решение №47)</t>
  </si>
  <si>
    <t>Утвержденные значения</t>
  </si>
  <si>
    <t>(с изм. От 25.12.2019 г. Решение №76)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</si>
</sst>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8"/>
      <color rgb="FF000000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8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51">
    <xf numFmtId="0" fontId="0" fillId="0" borderId="0" xfId="0"/>
    <xf numFmtId="0" fontId="13" fillId="0" borderId="0" xfId="0" applyFont="1" applyProtection="1">
      <protection locked="0"/>
    </xf>
    <xf numFmtId="0" fontId="14" fillId="0" borderId="1" xfId="1" applyNumberFormat="1" applyFont="1" applyProtection="1"/>
    <xf numFmtId="0" fontId="17" fillId="0" borderId="1" xfId="4" applyNumberFormat="1" applyFont="1" applyProtection="1">
      <alignment horizontal="right"/>
    </xf>
    <xf numFmtId="0" fontId="18" fillId="0" borderId="2" xfId="28" applyNumberFormat="1" applyFont="1" applyProtection="1">
      <alignment horizontal="center"/>
    </xf>
    <xf numFmtId="0" fontId="14" fillId="0" borderId="5" xfId="32" applyNumberFormat="1" applyFont="1" applyProtection="1"/>
    <xf numFmtId="0" fontId="16" fillId="0" borderId="13" xfId="33" applyNumberFormat="1" applyFont="1" applyProtection="1">
      <alignment horizontal="center" vertical="center"/>
    </xf>
    <xf numFmtId="0" fontId="16" fillId="0" borderId="4" xfId="34" applyNumberFormat="1" applyFont="1" applyProtection="1">
      <alignment horizontal="center" vertical="center"/>
    </xf>
    <xf numFmtId="49" fontId="16" fillId="0" borderId="4" xfId="35" applyNumberFormat="1" applyFont="1" applyProtection="1">
      <alignment horizontal="center" vertical="center"/>
    </xf>
    <xf numFmtId="0" fontId="16" fillId="0" borderId="18" xfId="40" applyNumberFormat="1" applyFont="1" applyProtection="1">
      <alignment horizontal="left" wrapText="1"/>
    </xf>
    <xf numFmtId="49" fontId="16" fillId="0" borderId="19" xfId="41" applyNumberFormat="1" applyFont="1" applyProtection="1">
      <alignment horizontal="center" shrinkToFit="1"/>
    </xf>
    <xf numFmtId="49" fontId="16" fillId="0" borderId="20" xfId="42" applyNumberFormat="1" applyFont="1" applyProtection="1">
      <alignment horizontal="center"/>
    </xf>
    <xf numFmtId="0" fontId="16" fillId="0" borderId="21" xfId="44" applyNumberFormat="1" applyFont="1" applyProtection="1">
      <alignment horizontal="left" wrapText="1" indent="2"/>
    </xf>
    <xf numFmtId="49" fontId="16" fillId="0" borderId="22" xfId="45" applyNumberFormat="1" applyFont="1" applyProtection="1">
      <alignment horizontal="center" shrinkToFit="1"/>
    </xf>
    <xf numFmtId="49" fontId="16" fillId="0" borderId="23" xfId="46" applyNumberFormat="1" applyFont="1" applyProtection="1">
      <alignment horizontal="center"/>
    </xf>
    <xf numFmtId="0" fontId="19" fillId="0" borderId="1" xfId="14" applyNumberFormat="1" applyFont="1" applyProtection="1"/>
    <xf numFmtId="0" fontId="21" fillId="0" borderId="14" xfId="31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1" fillId="0" borderId="5" xfId="32" applyNumberFormat="1" applyFont="1" applyAlignment="1" applyProtection="1">
      <alignment vertical="center"/>
    </xf>
    <xf numFmtId="4" fontId="16" fillId="0" borderId="35" xfId="47" applyNumberFormat="1" applyFont="1" applyBorder="1" applyProtection="1">
      <alignment horizontal="right" shrinkToFit="1"/>
    </xf>
    <xf numFmtId="0" fontId="14" fillId="0" borderId="1" xfId="32" applyNumberFormat="1" applyFont="1" applyBorder="1" applyProtection="1"/>
    <xf numFmtId="0" fontId="20" fillId="3" borderId="21" xfId="44" applyNumberFormat="1" applyFont="1" applyFill="1" applyProtection="1">
      <alignment horizontal="left" wrapText="1" indent="2"/>
    </xf>
    <xf numFmtId="49" fontId="20" fillId="3" borderId="22" xfId="45" applyNumberFormat="1" applyFont="1" applyFill="1" applyProtection="1">
      <alignment horizontal="center" shrinkToFit="1"/>
    </xf>
    <xf numFmtId="49" fontId="20" fillId="3" borderId="23" xfId="46" applyNumberFormat="1" applyFont="1" applyFill="1" applyProtection="1">
      <alignment horizontal="center"/>
    </xf>
    <xf numFmtId="4" fontId="20" fillId="3" borderId="35" xfId="47" applyNumberFormat="1" applyFont="1" applyFill="1" applyBorder="1" applyProtection="1">
      <alignment horizontal="right" shrinkToFit="1"/>
    </xf>
    <xf numFmtId="0" fontId="20" fillId="0" borderId="21" xfId="44" applyNumberFormat="1" applyFont="1" applyProtection="1">
      <alignment horizontal="left" wrapText="1" indent="2"/>
    </xf>
    <xf numFmtId="4" fontId="13" fillId="0" borderId="0" xfId="0" applyNumberFormat="1" applyFont="1" applyProtection="1">
      <protection locked="0"/>
    </xf>
    <xf numFmtId="0" fontId="15" fillId="4" borderId="15" xfId="36" applyNumberFormat="1" applyFont="1" applyFill="1" applyProtection="1">
      <alignment horizontal="left" wrapText="1"/>
    </xf>
    <xf numFmtId="49" fontId="15" fillId="4" borderId="16" xfId="37" applyNumberFormat="1" applyFont="1" applyFill="1" applyProtection="1">
      <alignment horizontal="center" wrapText="1"/>
    </xf>
    <xf numFmtId="49" fontId="15" fillId="4" borderId="17" xfId="38" applyNumberFormat="1" applyFont="1" applyFill="1" applyProtection="1">
      <alignment horizontal="center"/>
    </xf>
    <xf numFmtId="4" fontId="15" fillId="4" borderId="17" xfId="39" applyNumberFormat="1" applyFont="1" applyFill="1" applyProtection="1">
      <alignment horizontal="right" shrinkToFit="1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right"/>
      <protection locked="0"/>
    </xf>
    <xf numFmtId="4" fontId="16" fillId="0" borderId="35" xfId="47" applyNumberFormat="1" applyFont="1" applyFill="1" applyBorder="1" applyProtection="1">
      <alignment horizontal="right" shrinkToFit="1"/>
    </xf>
    <xf numFmtId="0" fontId="24" fillId="0" borderId="1" xfId="1" applyNumberFormat="1" applyFont="1" applyAlignment="1" applyProtection="1">
      <alignment horizontal="right"/>
    </xf>
    <xf numFmtId="0" fontId="23" fillId="0" borderId="0" xfId="0" applyFont="1" applyAlignment="1" applyProtection="1">
      <alignment horizontal="right"/>
      <protection locked="0"/>
    </xf>
    <xf numFmtId="4" fontId="16" fillId="0" borderId="36" xfId="47" applyNumberFormat="1" applyFont="1" applyBorder="1" applyAlignment="1" applyProtection="1">
      <alignment horizontal="center" shrinkToFit="1"/>
    </xf>
    <xf numFmtId="4" fontId="16" fillId="0" borderId="37" xfId="47" applyNumberFormat="1" applyFont="1" applyBorder="1" applyAlignment="1" applyProtection="1">
      <alignment horizontal="center" shrinkToFit="1"/>
    </xf>
    <xf numFmtId="0" fontId="15" fillId="0" borderId="1" xfId="2" applyNumberFormat="1" applyFont="1" applyAlignment="1" applyProtection="1">
      <alignment horizontal="center" wrapText="1"/>
    </xf>
    <xf numFmtId="0" fontId="15" fillId="0" borderId="1" xfId="2" applyFont="1" applyAlignment="1" applyProtection="1">
      <alignment horizontal="center" wrapText="1"/>
      <protection locked="0"/>
    </xf>
    <xf numFmtId="0" fontId="18" fillId="0" borderId="2" xfId="28" applyNumberFormat="1" applyFont="1" applyProtection="1">
      <alignment horizontal="center"/>
    </xf>
    <xf numFmtId="0" fontId="18" fillId="0" borderId="2" xfId="28" applyFont="1" applyProtection="1">
      <alignment horizontal="center"/>
      <protection locked="0"/>
    </xf>
    <xf numFmtId="0" fontId="20" fillId="0" borderId="13" xfId="29" applyNumberFormat="1" applyFont="1" applyAlignment="1" applyProtection="1">
      <alignment horizontal="center" vertical="center" wrapText="1"/>
    </xf>
    <xf numFmtId="0" fontId="20" fillId="0" borderId="13" xfId="29" applyFont="1" applyAlignment="1" applyProtection="1">
      <alignment horizontal="center" vertical="center" wrapText="1"/>
      <protection locked="0"/>
    </xf>
    <xf numFmtId="49" fontId="20" fillId="0" borderId="13" xfId="30" applyNumberFormat="1" applyFont="1" applyAlignment="1" applyProtection="1">
      <alignment horizontal="center" vertical="center" wrapText="1"/>
    </xf>
    <xf numFmtId="49" fontId="20" fillId="0" borderId="13" xfId="30" applyFont="1" applyAlignment="1" applyProtection="1">
      <alignment horizontal="center" vertical="center" wrapText="1"/>
      <protection locked="0"/>
    </xf>
    <xf numFmtId="4" fontId="16" fillId="0" borderId="36" xfId="47" applyNumberFormat="1" applyFont="1" applyBorder="1" applyAlignment="1" applyProtection="1">
      <alignment horizontal="right" shrinkToFit="1"/>
    </xf>
    <xf numFmtId="4" fontId="16" fillId="0" borderId="37" xfId="47" applyNumberFormat="1" applyFont="1" applyBorder="1" applyAlignment="1" applyProtection="1">
      <alignment horizontal="right" shrinkToFit="1"/>
    </xf>
    <xf numFmtId="4" fontId="20" fillId="3" borderId="34" xfId="47" applyNumberFormat="1" applyFont="1" applyFill="1" applyBorder="1" applyAlignment="1" applyProtection="1">
      <alignment horizontal="right" shrinkToFit="1"/>
    </xf>
    <xf numFmtId="4" fontId="16" fillId="0" borderId="34" xfId="47" applyNumberFormat="1" applyFont="1" applyBorder="1" applyAlignment="1" applyProtection="1">
      <alignment horizontal="right" shrinkToFit="1"/>
    </xf>
    <xf numFmtId="4" fontId="20" fillId="3" borderId="35" xfId="47" applyNumberFormat="1" applyFont="1" applyFill="1" applyBorder="1" applyAlignment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view="pageBreakPreview" topLeftCell="A4" zoomScale="110" zoomScaleSheetLayoutView="110" workbookViewId="0">
      <selection activeCell="A34" sqref="A34"/>
    </sheetView>
  </sheetViews>
  <sheetFormatPr defaultRowHeight="13.8"/>
  <cols>
    <col min="1" max="1" width="50.77734375" style="1" customWidth="1"/>
    <col min="2" max="2" width="12.88671875" style="1" customWidth="1"/>
    <col min="3" max="3" width="23.33203125" style="1" customWidth="1"/>
    <col min="4" max="4" width="11.77734375" style="1" hidden="1" customWidth="1"/>
    <col min="5" max="6" width="11.77734375" style="1" customWidth="1"/>
    <col min="7" max="7" width="11" style="1" customWidth="1"/>
    <col min="8" max="8" width="8.88671875" style="1" hidden="1"/>
    <col min="9" max="9" width="12.33203125" style="1" bestFit="1" customWidth="1"/>
    <col min="10" max="16384" width="8.88671875" style="1"/>
  </cols>
  <sheetData>
    <row r="1" spans="1:8" s="31" customFormat="1" ht="11.4">
      <c r="D1" s="35" t="s">
        <v>48</v>
      </c>
      <c r="E1" s="35"/>
      <c r="F1" s="35"/>
      <c r="G1" s="35"/>
    </row>
    <row r="2" spans="1:8" s="31" customFormat="1" ht="11.4">
      <c r="G2" s="32" t="s">
        <v>47</v>
      </c>
    </row>
    <row r="3" spans="1:8" s="31" customFormat="1" ht="11.4">
      <c r="G3" s="32" t="s">
        <v>50</v>
      </c>
    </row>
    <row r="4" spans="1:8" s="31" customFormat="1" ht="11.4">
      <c r="G4" s="32" t="s">
        <v>51</v>
      </c>
    </row>
    <row r="5" spans="1:8" s="31" customFormat="1" ht="11.4">
      <c r="G5" s="32" t="s">
        <v>52</v>
      </c>
    </row>
    <row r="6" spans="1:8" s="31" customFormat="1" ht="11.4">
      <c r="G6" s="32" t="s">
        <v>53</v>
      </c>
    </row>
    <row r="7" spans="1:8" ht="12" customHeight="1">
      <c r="A7" s="2"/>
      <c r="B7" s="2"/>
      <c r="C7" s="2"/>
      <c r="D7" s="2"/>
      <c r="E7" s="2"/>
      <c r="F7" s="2"/>
      <c r="G7" s="34" t="s">
        <v>61</v>
      </c>
      <c r="H7" s="2"/>
    </row>
    <row r="8" spans="1:8" ht="12" customHeight="1">
      <c r="A8" s="2"/>
      <c r="B8" s="2"/>
      <c r="C8" s="2"/>
      <c r="D8" s="2"/>
      <c r="E8" s="2"/>
      <c r="F8" s="2"/>
      <c r="G8" s="34" t="s">
        <v>63</v>
      </c>
      <c r="H8" s="2"/>
    </row>
    <row r="9" spans="1:8" ht="40.799999999999997" customHeight="1">
      <c r="A9" s="38" t="s">
        <v>49</v>
      </c>
      <c r="B9" s="39"/>
      <c r="C9" s="39"/>
      <c r="D9" s="39"/>
      <c r="E9" s="39"/>
      <c r="F9" s="39"/>
      <c r="G9" s="39"/>
      <c r="H9" s="3"/>
    </row>
    <row r="10" spans="1:8" ht="26.4" customHeight="1">
      <c r="A10" s="40" t="s">
        <v>0</v>
      </c>
      <c r="B10" s="41"/>
      <c r="C10" s="41"/>
      <c r="D10" s="41"/>
      <c r="E10" s="41"/>
      <c r="F10" s="41"/>
      <c r="G10" s="41"/>
      <c r="H10" s="4"/>
    </row>
    <row r="11" spans="1:8" s="17" customFormat="1" ht="12.9" customHeight="1">
      <c r="A11" s="42" t="s">
        <v>1</v>
      </c>
      <c r="B11" s="42" t="s">
        <v>2</v>
      </c>
      <c r="C11" s="42" t="s">
        <v>3</v>
      </c>
      <c r="D11" s="44" t="s">
        <v>4</v>
      </c>
      <c r="E11" s="44" t="s">
        <v>62</v>
      </c>
      <c r="F11" s="44" t="s">
        <v>45</v>
      </c>
      <c r="G11" s="44" t="s">
        <v>46</v>
      </c>
      <c r="H11" s="16"/>
    </row>
    <row r="12" spans="1:8" s="17" customFormat="1" ht="12" customHeight="1">
      <c r="A12" s="43"/>
      <c r="B12" s="43"/>
      <c r="C12" s="43"/>
      <c r="D12" s="45"/>
      <c r="E12" s="45"/>
      <c r="F12" s="45"/>
      <c r="G12" s="45"/>
      <c r="H12" s="18"/>
    </row>
    <row r="13" spans="1:8" s="17" customFormat="1" ht="14.25" customHeight="1">
      <c r="A13" s="43"/>
      <c r="B13" s="43"/>
      <c r="C13" s="43"/>
      <c r="D13" s="45"/>
      <c r="E13" s="45"/>
      <c r="F13" s="45"/>
      <c r="G13" s="45"/>
      <c r="H13" s="18"/>
    </row>
    <row r="14" spans="1:8" ht="14.25" customHeight="1">
      <c r="A14" s="6">
        <v>1</v>
      </c>
      <c r="B14" s="7">
        <v>2</v>
      </c>
      <c r="C14" s="7">
        <v>3</v>
      </c>
      <c r="D14" s="8" t="s">
        <v>5</v>
      </c>
      <c r="E14" s="8" t="s">
        <v>6</v>
      </c>
      <c r="F14" s="8" t="s">
        <v>6</v>
      </c>
      <c r="G14" s="8" t="s">
        <v>7</v>
      </c>
      <c r="H14" s="5"/>
    </row>
    <row r="15" spans="1:8" ht="17.25" customHeight="1">
      <c r="A15" s="27" t="s">
        <v>8</v>
      </c>
      <c r="B15" s="28" t="s">
        <v>9</v>
      </c>
      <c r="C15" s="29" t="s">
        <v>10</v>
      </c>
      <c r="D15" s="30">
        <f>D16+D27</f>
        <v>10097807</v>
      </c>
      <c r="E15" s="30">
        <f>E16+E27</f>
        <v>12872532.199999999</v>
      </c>
      <c r="F15" s="30">
        <f>F16+F27</f>
        <v>15472229.83</v>
      </c>
      <c r="G15" s="30">
        <f>F15-E15</f>
        <v>2599697.6300000008</v>
      </c>
      <c r="H15" s="5"/>
    </row>
    <row r="16" spans="1:8" ht="15" customHeight="1">
      <c r="A16" s="9" t="s">
        <v>11</v>
      </c>
      <c r="B16" s="10"/>
      <c r="C16" s="11"/>
      <c r="D16" s="36">
        <f>D18+D20+D21+D24</f>
        <v>4595000</v>
      </c>
      <c r="E16" s="36">
        <f>E18+E20+E21+E24</f>
        <v>6529000</v>
      </c>
      <c r="F16" s="36">
        <f>F18+F20+F21+F24</f>
        <v>8016000</v>
      </c>
      <c r="G16" s="46">
        <f t="shared" ref="G16:G36" si="0">F16-E16</f>
        <v>1487000</v>
      </c>
      <c r="H16" s="20"/>
    </row>
    <row r="17" spans="1:9" ht="14.4" customHeight="1">
      <c r="A17" s="12" t="s">
        <v>12</v>
      </c>
      <c r="B17" s="13" t="s">
        <v>9</v>
      </c>
      <c r="C17" s="14" t="s">
        <v>13</v>
      </c>
      <c r="D17" s="37"/>
      <c r="E17" s="37"/>
      <c r="F17" s="37"/>
      <c r="G17" s="47">
        <f t="shared" si="0"/>
        <v>0</v>
      </c>
      <c r="H17" s="20"/>
      <c r="I17" s="26"/>
    </row>
    <row r="18" spans="1:9" ht="14.4" customHeight="1">
      <c r="A18" s="21" t="s">
        <v>14</v>
      </c>
      <c r="B18" s="22" t="s">
        <v>9</v>
      </c>
      <c r="C18" s="23" t="s">
        <v>15</v>
      </c>
      <c r="D18" s="24">
        <f>D19</f>
        <v>1537000</v>
      </c>
      <c r="E18" s="24">
        <f>E19</f>
        <v>3387000</v>
      </c>
      <c r="F18" s="24">
        <f>F19</f>
        <v>4874000</v>
      </c>
      <c r="G18" s="48">
        <f t="shared" si="0"/>
        <v>1487000</v>
      </c>
      <c r="H18" s="20"/>
    </row>
    <row r="19" spans="1:9" ht="14.4" customHeight="1">
      <c r="A19" s="12" t="s">
        <v>16</v>
      </c>
      <c r="B19" s="13" t="s">
        <v>9</v>
      </c>
      <c r="C19" s="14" t="s">
        <v>17</v>
      </c>
      <c r="D19" s="19">
        <v>1537000</v>
      </c>
      <c r="E19" s="19">
        <v>3387000</v>
      </c>
      <c r="F19" s="19">
        <v>4874000</v>
      </c>
      <c r="G19" s="49">
        <f t="shared" si="0"/>
        <v>1487000</v>
      </c>
      <c r="H19" s="20"/>
    </row>
    <row r="20" spans="1:9" ht="14.4" customHeight="1">
      <c r="A20" s="21" t="s">
        <v>18</v>
      </c>
      <c r="B20" s="22" t="s">
        <v>9</v>
      </c>
      <c r="C20" s="23" t="s">
        <v>19</v>
      </c>
      <c r="D20" s="24">
        <v>28000</v>
      </c>
      <c r="E20" s="24">
        <v>56000</v>
      </c>
      <c r="F20" s="24">
        <v>56000</v>
      </c>
      <c r="G20" s="48">
        <f t="shared" si="0"/>
        <v>0</v>
      </c>
      <c r="H20" s="20"/>
    </row>
    <row r="21" spans="1:9" ht="14.4" customHeight="1">
      <c r="A21" s="21" t="s">
        <v>20</v>
      </c>
      <c r="B21" s="22" t="s">
        <v>9</v>
      </c>
      <c r="C21" s="23" t="s">
        <v>21</v>
      </c>
      <c r="D21" s="24">
        <f>D22+D23</f>
        <v>330000</v>
      </c>
      <c r="E21" s="24">
        <f>E22+E23</f>
        <v>340000</v>
      </c>
      <c r="F21" s="24">
        <f>F22+F23</f>
        <v>340000</v>
      </c>
      <c r="G21" s="48">
        <f t="shared" si="0"/>
        <v>0</v>
      </c>
      <c r="H21" s="20"/>
    </row>
    <row r="22" spans="1:9" ht="14.4" customHeight="1">
      <c r="A22" s="25" t="s">
        <v>22</v>
      </c>
      <c r="B22" s="13" t="s">
        <v>9</v>
      </c>
      <c r="C22" s="14" t="s">
        <v>23</v>
      </c>
      <c r="D22" s="19">
        <v>10000</v>
      </c>
      <c r="E22" s="19">
        <v>20000</v>
      </c>
      <c r="F22" s="19">
        <v>20000</v>
      </c>
      <c r="G22" s="49">
        <f t="shared" si="0"/>
        <v>0</v>
      </c>
      <c r="H22" s="20"/>
    </row>
    <row r="23" spans="1:9" ht="14.4" customHeight="1">
      <c r="A23" s="25" t="s">
        <v>24</v>
      </c>
      <c r="B23" s="13" t="s">
        <v>9</v>
      </c>
      <c r="C23" s="14" t="s">
        <v>25</v>
      </c>
      <c r="D23" s="19">
        <v>320000</v>
      </c>
      <c r="E23" s="19">
        <v>320000</v>
      </c>
      <c r="F23" s="19">
        <v>320000</v>
      </c>
      <c r="G23" s="49">
        <f t="shared" si="0"/>
        <v>0</v>
      </c>
      <c r="H23" s="20"/>
    </row>
    <row r="24" spans="1:9" ht="21.6" customHeight="1">
      <c r="A24" s="21" t="s">
        <v>26</v>
      </c>
      <c r="B24" s="22" t="s">
        <v>9</v>
      </c>
      <c r="C24" s="23" t="s">
        <v>27</v>
      </c>
      <c r="D24" s="24">
        <f>D25+D26</f>
        <v>2700000</v>
      </c>
      <c r="E24" s="24">
        <f>E25+E26</f>
        <v>2746000</v>
      </c>
      <c r="F24" s="24">
        <f>F25+F26</f>
        <v>2746000</v>
      </c>
      <c r="G24" s="48">
        <f t="shared" si="0"/>
        <v>0</v>
      </c>
      <c r="H24" s="20"/>
    </row>
    <row r="25" spans="1:9" ht="54" customHeight="1">
      <c r="A25" s="12" t="s">
        <v>28</v>
      </c>
      <c r="B25" s="13" t="s">
        <v>9</v>
      </c>
      <c r="C25" s="14" t="s">
        <v>43</v>
      </c>
      <c r="D25" s="19">
        <v>2700000</v>
      </c>
      <c r="E25" s="19">
        <v>2700000</v>
      </c>
      <c r="F25" s="19">
        <v>2700000</v>
      </c>
      <c r="G25" s="49">
        <f t="shared" si="0"/>
        <v>0</v>
      </c>
      <c r="H25" s="20"/>
    </row>
    <row r="26" spans="1:9" ht="54" customHeight="1">
      <c r="A26" s="12" t="s">
        <v>41</v>
      </c>
      <c r="B26" s="13" t="s">
        <v>9</v>
      </c>
      <c r="C26" s="14" t="s">
        <v>42</v>
      </c>
      <c r="D26" s="19">
        <v>0</v>
      </c>
      <c r="E26" s="19">
        <v>46000</v>
      </c>
      <c r="F26" s="19">
        <v>46000</v>
      </c>
      <c r="G26" s="49">
        <f t="shared" si="0"/>
        <v>0</v>
      </c>
      <c r="H26" s="20"/>
    </row>
    <row r="27" spans="1:9" ht="21.6" customHeight="1">
      <c r="A27" s="21" t="s">
        <v>29</v>
      </c>
      <c r="B27" s="22" t="s">
        <v>9</v>
      </c>
      <c r="C27" s="23" t="s">
        <v>30</v>
      </c>
      <c r="D27" s="24">
        <f>SUM(D28:D35)</f>
        <v>5502807</v>
      </c>
      <c r="E27" s="24">
        <f>SUM(E28:E36)</f>
        <v>6343532.2000000002</v>
      </c>
      <c r="F27" s="24">
        <f>SUM(F28:F36)</f>
        <v>7456229.8300000001</v>
      </c>
      <c r="G27" s="50">
        <f t="shared" si="0"/>
        <v>1112697.6299999999</v>
      </c>
      <c r="H27" s="20"/>
    </row>
    <row r="28" spans="1:9" ht="21.6" customHeight="1">
      <c r="A28" s="12" t="s">
        <v>31</v>
      </c>
      <c r="B28" s="13" t="s">
        <v>9</v>
      </c>
      <c r="C28" s="14" t="s">
        <v>32</v>
      </c>
      <c r="D28" s="19">
        <v>5398478</v>
      </c>
      <c r="E28" s="19">
        <v>5398478</v>
      </c>
      <c r="F28" s="19">
        <v>5398478</v>
      </c>
      <c r="G28" s="49">
        <f t="shared" si="0"/>
        <v>0</v>
      </c>
      <c r="H28" s="20"/>
    </row>
    <row r="29" spans="1:9" ht="32.4" customHeight="1">
      <c r="A29" s="12" t="s">
        <v>33</v>
      </c>
      <c r="B29" s="13" t="s">
        <v>9</v>
      </c>
      <c r="C29" s="14" t="s">
        <v>34</v>
      </c>
      <c r="D29" s="19">
        <v>104329</v>
      </c>
      <c r="E29" s="19">
        <v>104329</v>
      </c>
      <c r="F29" s="19">
        <v>104329</v>
      </c>
      <c r="G29" s="49">
        <f t="shared" si="0"/>
        <v>0</v>
      </c>
      <c r="H29" s="20"/>
    </row>
    <row r="30" spans="1:9" ht="53.4" customHeight="1">
      <c r="A30" s="12" t="s">
        <v>60</v>
      </c>
      <c r="B30" s="13" t="s">
        <v>9</v>
      </c>
      <c r="C30" s="14" t="s">
        <v>59</v>
      </c>
      <c r="D30" s="19">
        <v>0</v>
      </c>
      <c r="E30" s="33">
        <v>80000</v>
      </c>
      <c r="F30" s="33">
        <v>608450.43000000005</v>
      </c>
      <c r="G30" s="49">
        <f t="shared" si="0"/>
        <v>528450.43000000005</v>
      </c>
      <c r="H30" s="20"/>
    </row>
    <row r="31" spans="1:9" ht="63" customHeight="1">
      <c r="A31" s="12" t="s">
        <v>35</v>
      </c>
      <c r="B31" s="13" t="s">
        <v>9</v>
      </c>
      <c r="C31" s="14" t="s">
        <v>36</v>
      </c>
      <c r="D31" s="19">
        <v>0</v>
      </c>
      <c r="E31" s="33">
        <v>75000</v>
      </c>
      <c r="F31" s="33">
        <v>52000</v>
      </c>
      <c r="G31" s="49">
        <f t="shared" si="0"/>
        <v>-23000</v>
      </c>
      <c r="H31" s="20"/>
    </row>
    <row r="32" spans="1:9" ht="54" customHeight="1">
      <c r="A32" s="12" t="s">
        <v>37</v>
      </c>
      <c r="B32" s="13" t="s">
        <v>9</v>
      </c>
      <c r="C32" s="14" t="s">
        <v>38</v>
      </c>
      <c r="D32" s="19">
        <v>0</v>
      </c>
      <c r="E32" s="33">
        <v>17130</v>
      </c>
      <c r="F32" s="33">
        <v>0</v>
      </c>
      <c r="G32" s="49">
        <f t="shared" si="0"/>
        <v>-17130</v>
      </c>
      <c r="H32" s="20"/>
    </row>
    <row r="33" spans="1:8" ht="54" customHeight="1">
      <c r="A33" s="12" t="s">
        <v>39</v>
      </c>
      <c r="B33" s="13" t="s">
        <v>9</v>
      </c>
      <c r="C33" s="14" t="s">
        <v>40</v>
      </c>
      <c r="D33" s="19">
        <v>0</v>
      </c>
      <c r="E33" s="33">
        <v>100000</v>
      </c>
      <c r="F33" s="33">
        <v>724377.2</v>
      </c>
      <c r="G33" s="49">
        <f t="shared" si="0"/>
        <v>624377.19999999995</v>
      </c>
      <c r="H33" s="20"/>
    </row>
    <row r="34" spans="1:8" ht="48" customHeight="1">
      <c r="A34" s="12" t="s">
        <v>44</v>
      </c>
      <c r="B34" s="13" t="s">
        <v>9</v>
      </c>
      <c r="C34" s="14" t="s">
        <v>54</v>
      </c>
      <c r="D34" s="19">
        <v>0</v>
      </c>
      <c r="E34" s="33">
        <v>62870</v>
      </c>
      <c r="F34" s="33">
        <v>62870</v>
      </c>
      <c r="G34" s="49">
        <f t="shared" si="0"/>
        <v>0</v>
      </c>
      <c r="H34" s="20"/>
    </row>
    <row r="35" spans="1:8" ht="45.6" customHeight="1">
      <c r="A35" s="12" t="s">
        <v>56</v>
      </c>
      <c r="B35" s="13" t="s">
        <v>9</v>
      </c>
      <c r="C35" s="14" t="s">
        <v>55</v>
      </c>
      <c r="D35" s="19">
        <v>0</v>
      </c>
      <c r="E35" s="33">
        <v>34208.199999999997</v>
      </c>
      <c r="F35" s="33">
        <v>34208.199999999997</v>
      </c>
      <c r="G35" s="49">
        <f t="shared" si="0"/>
        <v>0</v>
      </c>
      <c r="H35" s="20"/>
    </row>
    <row r="36" spans="1:8" ht="32.4" customHeight="1">
      <c r="A36" s="12" t="s">
        <v>57</v>
      </c>
      <c r="B36" s="13" t="s">
        <v>9</v>
      </c>
      <c r="C36" s="14" t="s">
        <v>58</v>
      </c>
      <c r="D36" s="19">
        <v>0</v>
      </c>
      <c r="E36" s="33">
        <v>471517</v>
      </c>
      <c r="F36" s="33">
        <v>471517</v>
      </c>
      <c r="G36" s="49">
        <f t="shared" si="0"/>
        <v>0</v>
      </c>
      <c r="H36" s="20"/>
    </row>
    <row r="37" spans="1:8" ht="15" customHeight="1">
      <c r="A37" s="15"/>
      <c r="B37" s="15"/>
      <c r="C37" s="15"/>
      <c r="D37" s="15"/>
      <c r="E37" s="15"/>
      <c r="F37" s="15"/>
      <c r="G37" s="15"/>
      <c r="H37" s="15"/>
    </row>
  </sheetData>
  <mergeCells count="14">
    <mergeCell ref="D1:G1"/>
    <mergeCell ref="E16:E17"/>
    <mergeCell ref="G16:G17"/>
    <mergeCell ref="A9:G9"/>
    <mergeCell ref="A10:G10"/>
    <mergeCell ref="A11:A13"/>
    <mergeCell ref="B11:B13"/>
    <mergeCell ref="C11:C13"/>
    <mergeCell ref="E11:E13"/>
    <mergeCell ref="G11:G13"/>
    <mergeCell ref="D11:D13"/>
    <mergeCell ref="D16:D17"/>
    <mergeCell ref="F11:F13"/>
    <mergeCell ref="F16:F17"/>
  </mergeCells>
  <pageMargins left="0.39370078740157483" right="0.39370078740157483" top="0.13" bottom="0.16" header="0.16" footer="0.16"/>
  <pageSetup paperSize="9" scale="11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8E6444-CECD-4936-A5C9-A94D1203E7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zabolotie</cp:lastModifiedBy>
  <cp:lastPrinted>2019-08-05T09:18:43Z</cp:lastPrinted>
  <dcterms:created xsi:type="dcterms:W3CDTF">2018-07-18T09:17:31Z</dcterms:created>
  <dcterms:modified xsi:type="dcterms:W3CDTF">2020-01-13T06:16:57Z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C:\Users\zabolotie\AppData\Local\Кейсистемс\Свод-СМАРТ\ReportManager\SV_0503117M_20160101_3.xlsx</vt:lpwstr>
  </property>
  <property fmtid="{D5CDD505-2E9C-101B-9397-08002B2CF9AE}" pid="3" name="Report Name">
    <vt:lpwstr>C__Users_zabolotie_AppData_Local_Кейсистемс_Свод-СМАРТ_ReportManager_SV_0503117M_20160101_3.xlsx</vt:lpwstr>
  </property>
</Properties>
</file>