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8" i="1"/>
  <c r="G9"/>
  <c r="H157"/>
  <c r="G113"/>
  <c r="H113"/>
  <c r="F113"/>
  <c r="H131"/>
  <c r="H130"/>
  <c r="H129"/>
  <c r="H128"/>
  <c r="H127"/>
  <c r="H126"/>
  <c r="G80"/>
  <c r="G79"/>
  <c r="F80"/>
  <c r="H97"/>
  <c r="H96"/>
  <c r="H95"/>
  <c r="H90"/>
  <c r="H89"/>
  <c r="H82"/>
  <c r="H84"/>
  <c r="H83"/>
  <c r="H47"/>
  <c r="H46"/>
  <c r="H45"/>
  <c r="H102"/>
  <c r="H133"/>
  <c r="H134"/>
  <c r="H135"/>
  <c r="H132"/>
  <c r="F9"/>
  <c r="H57"/>
  <c r="H105"/>
  <c r="H149"/>
  <c r="H150"/>
  <c r="H151"/>
  <c r="H125"/>
  <c r="H123"/>
  <c r="H124"/>
  <c r="H106"/>
  <c r="H94"/>
  <c r="H93"/>
  <c r="H92"/>
  <c r="H91"/>
  <c r="H101"/>
  <c r="H100"/>
  <c r="H99"/>
  <c r="H31"/>
  <c r="H26"/>
  <c r="H25"/>
  <c r="H19"/>
  <c r="G20"/>
  <c r="H20"/>
  <c r="H111"/>
  <c r="H112"/>
  <c r="H114"/>
  <c r="H115"/>
  <c r="H116"/>
  <c r="H117"/>
  <c r="H118"/>
  <c r="H119"/>
  <c r="H120"/>
  <c r="H121"/>
  <c r="H122"/>
  <c r="H137"/>
  <c r="H138"/>
  <c r="H139"/>
  <c r="H140"/>
  <c r="H141"/>
  <c r="H142"/>
  <c r="H143"/>
  <c r="H144"/>
  <c r="H145"/>
  <c r="H146"/>
  <c r="H147"/>
  <c r="H148"/>
  <c r="H152"/>
  <c r="H153"/>
  <c r="H154"/>
  <c r="H155"/>
  <c r="H156"/>
  <c r="H87"/>
  <c r="H88"/>
  <c r="H98"/>
  <c r="H107"/>
  <c r="H108"/>
  <c r="H109"/>
  <c r="H110"/>
  <c r="H43"/>
  <c r="H44"/>
  <c r="H48"/>
  <c r="H49"/>
  <c r="H50"/>
  <c r="H51"/>
  <c r="H52"/>
  <c r="H53"/>
  <c r="H54"/>
  <c r="H55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81"/>
  <c r="H85"/>
  <c r="H86"/>
  <c r="H12"/>
  <c r="H13"/>
  <c r="H14"/>
  <c r="H15"/>
  <c r="H16"/>
  <c r="H17"/>
  <c r="H18"/>
  <c r="H21"/>
  <c r="H22"/>
  <c r="H23"/>
  <c r="H24"/>
  <c r="H27"/>
  <c r="H28"/>
  <c r="H29"/>
  <c r="H30"/>
  <c r="H32"/>
  <c r="H33"/>
  <c r="H34"/>
  <c r="H35"/>
  <c r="H36"/>
  <c r="H37"/>
  <c r="H38"/>
  <c r="H39"/>
  <c r="H40"/>
  <c r="H41"/>
  <c r="H42"/>
  <c r="H10"/>
  <c r="H11"/>
  <c r="H80"/>
  <c r="F79"/>
  <c r="H79"/>
  <c r="H8"/>
  <c r="H9"/>
  <c r="H104"/>
  <c r="H103"/>
</calcChain>
</file>

<file path=xl/sharedStrings.xml><?xml version="1.0" encoding="utf-8"?>
<sst xmlns="http://schemas.openxmlformats.org/spreadsheetml/2006/main" count="593" uniqueCount="191">
  <si>
    <t>Наименование</t>
  </si>
  <si>
    <t>КГРБС</t>
  </si>
  <si>
    <t>исполнено</t>
  </si>
  <si>
    <t>Администарция (исполнительно­распорядительный орган) сельского поселения "Село Букань"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</si>
  <si>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</si>
  <si>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</si>
  <si>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</t>
  </si>
  <si>
    <t>01 03</t>
  </si>
  <si>
    <t>51 0 00 00000</t>
  </si>
  <si>
    <t>Основное мероприятие "Обеспечение функционирования сельской Думы сельского поселения «Село Букань» законодательного(представительного)органа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</si>
  <si>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</si>
  <si>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</si>
  <si>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</si>
  <si>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Ведомственная целевая программа "Совершенс твование системы управления органами местного самоуправления сельского поселения "Село Букань"</t>
  </si>
  <si>
    <t>Основное мероприятие "Обеспечение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</si>
  <si>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</si>
  <si>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Центральный аппарат</t>
  </si>
  <si>
    <t>51 0 01 00400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</si>
  <si>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</si>
  <si>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</si>
  <si>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</si>
  <si>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выплаты по оплате груда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</si>
  <si>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</si>
  <si>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</si>
  <si>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</si>
  <si>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</si>
  <si>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Глава администрации (исполнительно­распорядительного органа) "Село Букань"</t>
  </si>
  <si>
    <t>51 0 01 00800</t>
  </si>
  <si>
    <t>Резервные фонды</t>
  </si>
  <si>
    <t>01 11</t>
  </si>
  <si>
    <t>Основное мероприятие "Обеспечение функционирования администрации управления органами местного самоуправления сельского поселения "Село Букань"</t>
  </si>
  <si>
    <t>Резервные фонды местных администраций</t>
  </si>
  <si>
    <t>Другие общегосударственные вопросы</t>
  </si>
  <si>
    <t>01 13</t>
  </si>
  <si>
    <t>Основное мероприятие «Обеспечение функционирования адм и нистраци и (исполнительно-распорядительного органа)сельского поселения</t>
  </si>
  <si>
    <t>Реализация государственных функций.связанных с обшегосударситвенными вопросами</t>
  </si>
  <si>
    <t>510 01 00900</t>
  </si>
  <si>
    <t>Национальная оборона</t>
  </si>
  <si>
    <t>Мобилизация и вневойсковая подготовка</t>
  </si>
  <si>
    <t>02 03</t>
  </si>
  <si>
    <t>Непрограмные расходы федеральных органов исполнительной власти</t>
  </si>
  <si>
    <t>99 0 00 00000</t>
  </si>
  <si>
    <t>Субвенция на осуществление первичного воинского учета на территориях, где отсутствуют военные комиссариаты</t>
  </si>
  <si>
    <t>99 9 00 51180</t>
  </si>
  <si>
    <t>Расходы на выплату персоналу в целях обеспечения выполнения функций государственны м и (муници пальн ы м и) органами.казенными учреждениями, органами управления государственными внебюджетными фондами</t>
  </si>
  <si>
    <t>99 9 00 51 180</t>
  </si>
  <si>
    <t>заработная плата</t>
  </si>
  <si>
    <t>начисления иа выплаты по оплате труда</t>
  </si>
  <si>
    <t>Национальная безопасность и правоохранительная деятельность</t>
  </si>
  <si>
    <t>Зашита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</si>
  <si>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</si>
  <si>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"Село Букань"</t>
  </si>
  <si>
    <t>10 0 00 00000</t>
  </si>
  <si>
    <t>Основное мероприятие «Обеспечение безопасности жизнедеятельности на территории поселения»</t>
  </si>
  <si>
    <t>Опахивание населенных пунктов минерализованной полосой</t>
  </si>
  <si>
    <t>10 0 01 00100</t>
  </si>
  <si>
    <t>Предупреждение и ликвидация пожаров</t>
  </si>
  <si>
    <t>10 0 01 00200</t>
  </si>
  <si>
    <t>Национальная экономика</t>
  </si>
  <si>
    <t>04 09</t>
  </si>
  <si>
    <t>Муниципальная программа «Развитие дорожного хозяйства в Людиновском районе»</t>
  </si>
  <si>
    <t>24 1 03 00000</t>
  </si>
  <si>
    <t>Основное мероприятие "Содержание автомобильных дорог"</t>
  </si>
  <si>
    <t>Чистка дорог от снега</t>
  </si>
  <si>
    <t>24 1 03 01010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</si>
  <si>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</si>
  <si>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24 1 03 01030</t>
  </si>
  <si>
    <t>Ремонт и капитальный ремонт автомобильных дороги</t>
  </si>
  <si>
    <t>04 09 .</t>
  </si>
  <si>
    <t>24 1 03</t>
  </si>
  <si>
    <t>Жилищно-коммунальное хозяйство</t>
  </si>
  <si>
    <t>Коммунальное хозяйство</t>
  </si>
  <si>
    <t>05 02</t>
  </si>
  <si>
    <t>Подпрограмма "Чистая вода в Людиновском районе"</t>
  </si>
  <si>
    <t>Иные закупки товаров, работ и услуг для обеспечения государственных (муниципальных) нужд»</t>
  </si>
  <si>
    <t xml:space="preserve">Основное мероприятие: «Содержание в нормативном состоянии источников водоснабжения» </t>
  </si>
  <si>
    <t>05 1 06 01000</t>
  </si>
  <si>
    <t>30 0 00 00000</t>
  </si>
  <si>
    <t>30 0 01 01000</t>
  </si>
  <si>
    <t>Предоставление субсидии в целях возмещения затрат по оказанию коммунальных услуг за счет средств местного бюджета</t>
  </si>
  <si>
    <t>30 0 02 01060</t>
  </si>
  <si>
    <t>Благоустройство</t>
  </si>
  <si>
    <t>05 03</t>
  </si>
  <si>
    <t>Муниципальная программа "Благоустройство на территории сельского поселения "Село Букань»</t>
  </si>
  <si>
    <t>48 0 00 00000</t>
  </si>
  <si>
    <t>Основное мероприятие «Создание условий для комфортного проживания на территории сельского поселения «Село Букань»</t>
  </si>
  <si>
    <t>48 0 01 00000</t>
  </si>
  <si>
    <t>Уличное освещение территории сельского поселения</t>
  </si>
  <si>
    <t>48 0 01 000100</t>
  </si>
  <si>
    <t>48 0 01 00110</t>
  </si>
  <si>
    <t>Прочие ассигнования</t>
  </si>
  <si>
    <t>Прочие выплаты</t>
  </si>
  <si>
    <t>Содержание объектов уличного освещения</t>
  </si>
  <si>
    <t>48 0 01 00120</t>
  </si>
  <si>
    <t>Прочие мероприятия по благоустройству сельского поселения</t>
  </si>
  <si>
    <t>48 0 01 00200</t>
  </si>
  <si>
    <t>Содержание в чистоте территории сельского поселения</t>
  </si>
  <si>
    <t>48 0 01 00210</t>
  </si>
  <si>
    <t>Обрезка и спиливание деревьев</t>
  </si>
  <si>
    <t>48 0 01 00220</t>
  </si>
  <si>
    <t>Основное мероприятие "Обустройство спортивно-игровых площадок ""</t>
  </si>
  <si>
    <t>48 0 01 000230</t>
  </si>
  <si>
    <t>Образование</t>
  </si>
  <si>
    <t>07 05</t>
  </si>
  <si>
    <t>Основное мероприятие "Переподготовка и повышение квалификации муниципальных служащих</t>
  </si>
  <si>
    <t>Профессиональная подготовка, переподготовка и повышение квалификации</t>
  </si>
  <si>
    <t>Культура, кинематография, средства массовой информации</t>
  </si>
  <si>
    <t>Культура</t>
  </si>
  <si>
    <t>08 01</t>
  </si>
  <si>
    <t>Муниципальная программа "Развитие</t>
  </si>
  <si>
    <t>11 0 00 00000</t>
  </si>
  <si>
    <t>Основное мероприя тие "Поддержка и развитие традиционной народной культуры"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</si>
  <si>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</si>
  <si>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</si>
  <si>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Иные межбюджетные трансферты</t>
  </si>
  <si>
    <t>Социальная политика</t>
  </si>
  <si>
    <t>Социальное обеспечение населения</t>
  </si>
  <si>
    <t>10 03</t>
  </si>
  <si>
    <t>Муниципальная программа "Социальная поддержка граждан сельского поселения "Село Букань "</t>
  </si>
  <si>
    <t>03 0 00 00000</t>
  </si>
  <si>
    <t>Основное мероприятие «Социальное обеспечение и иные выплаты населению»</t>
  </si>
  <si>
    <t>03 1 01 00100</t>
  </si>
  <si>
    <t>Публичные нормативные социальные выплаты гражданам</t>
  </si>
  <si>
    <t>03 0 01 00200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</si>
  <si>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13-03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</si>
  <si>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</si>
  <si>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</si>
  <si>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</t>
  </si>
  <si>
    <t>11 01</t>
  </si>
  <si>
    <t>Муниципальная программа "Развитие физической культуры и спорта в Людиновском районе"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</si>
  <si>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</si>
  <si>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13 1 01 01500</t>
  </si>
  <si>
    <t>51 0 01  00400</t>
  </si>
  <si>
    <t>51 0 01     00400</t>
  </si>
  <si>
    <t>51 0 01                 00800</t>
  </si>
  <si>
    <t>51001                   00700</t>
  </si>
  <si>
    <t>51 0 01  00900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</si>
  <si>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</si>
  <si>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 и фондами</t>
  </si>
  <si>
    <t>Депутаты представительного органа муниципального образования</t>
  </si>
  <si>
    <t>510 01                          0000</t>
  </si>
  <si>
    <t>51 0 01  00800</t>
  </si>
  <si>
    <t>51 0 01       00700</t>
  </si>
  <si>
    <t>10 0 01                00100</t>
  </si>
  <si>
    <t>10 0 01  00200</t>
  </si>
  <si>
    <t>10 0 01    00100</t>
  </si>
  <si>
    <t>10001    00100</t>
  </si>
  <si>
    <t>24 0 00        00000</t>
  </si>
  <si>
    <t>05 1 00  00000</t>
  </si>
  <si>
    <t>Муниципальная программа "Обеспечение доступным и комфортным жильем и коммунальными услугами раселение поселения""</t>
  </si>
  <si>
    <t>Основное мероприятие «Обслуживание газопровода"</t>
  </si>
  <si>
    <t>МП "Повышение эффективности топливно-энегетических реурсов в Людиновском районе"</t>
  </si>
  <si>
    <t>30 0 02                   01060</t>
  </si>
  <si>
    <t>Основное мероприятие "Энергосбережениев сфере ЖКХ"</t>
  </si>
  <si>
    <t>51 0 00             00000</t>
  </si>
  <si>
    <t>51 0 01              0000</t>
  </si>
  <si>
    <t>51 0 01              00500</t>
  </si>
  <si>
    <t>13 1 00                  00000</t>
  </si>
  <si>
    <t xml:space="preserve">13 1 01            01500            </t>
  </si>
  <si>
    <t>001</t>
  </si>
  <si>
    <t>Раздел,, подразд.</t>
  </si>
  <si>
    <t>целевая статья</t>
  </si>
  <si>
    <t>группы, подгр. вид. расз.</t>
  </si>
  <si>
    <t>юджет. ассигн. на 2019г.</t>
  </si>
  <si>
    <t>% исполнения</t>
  </si>
  <si>
    <t>51 0 01             00000</t>
  </si>
  <si>
    <t>51 0 01  00300</t>
  </si>
  <si>
    <t>Закупка товаров, услуг в сфере информационно-коммукационных технологий</t>
  </si>
  <si>
    <t>Прочая закупка товаров, работ и услуг</t>
  </si>
  <si>
    <t>Непрограмные расходы (тех.обслуживание газопровода)</t>
  </si>
  <si>
    <t>66 0 00 02000</t>
  </si>
  <si>
    <t>Основное мероприятие "Устройство площадки для парка отдыха"</t>
  </si>
  <si>
    <t>48 0 01 000240</t>
  </si>
  <si>
    <t>11 0 03 00500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</si>
  <si>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</si>
  <si>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51 0 13 00000</t>
  </si>
  <si>
    <t>Прочая закупка товаров, работ и услуг для обеспечения государственных (муниципальных) нужд</t>
  </si>
  <si>
    <t>51 0 21 00000</t>
  </si>
  <si>
    <t>51 0 21 01000</t>
  </si>
  <si>
    <t>Уплата иных платежей</t>
  </si>
  <si>
    <t>04</t>
  </si>
  <si>
    <t>05 1 03 01000</t>
  </si>
  <si>
    <t xml:space="preserve">Основное мероприятие: «Содержание в нормативном состояниик анализацирнных сетей" </t>
  </si>
  <si>
    <t>Основное направление "Содержание ГТС в нормативном состоянии"</t>
  </si>
  <si>
    <t>Основное мероприятие "Содержание ГТС"</t>
  </si>
  <si>
    <t>28 0 01 01000</t>
  </si>
  <si>
    <t>Основное мероприятие "Асфальтирование площадки  по ул. 40 ет Победы"</t>
  </si>
  <si>
    <t>48 0 01 000250</t>
  </si>
  <si>
    <t>Основное мероприятие "Замена старых бордюров на новые на ттерритории поселения"</t>
  </si>
  <si>
    <t>48 0 01 000260</t>
  </si>
  <si>
    <t>Прилоожение № 2 к Постановлению № 27 от 11.10.2019г. администрации сельского поселения "Село Букань"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</si>
</sst>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4" fontId="2" fillId="2" borderId="1" xfId="0" applyNumberFormat="1" applyFont="1" applyFill="1" applyBorder="1" applyAlignment="1">
      <alignment wrapText="1"/>
    </xf>
    <xf numFmtId="0" fontId="4" fillId="0" borderId="4" xfId="0" applyFont="1" applyBorder="1" applyAlignment="1">
      <alignment horizontal="right" wrapText="1"/>
    </xf>
    <xf numFmtId="49" fontId="4" fillId="0" borderId="4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/>
    </xf>
    <xf numFmtId="0" fontId="1" fillId="2" borderId="5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1"/>
  <sheetViews>
    <sheetView tabSelected="1" workbookViewId="0">
      <selection activeCell="K8" sqref="K8"/>
    </sheetView>
  </sheetViews>
  <sheetFormatPr defaultRowHeight="15"/>
  <cols>
    <col min="1" max="1" width="35.42578125" customWidth="1"/>
    <col min="2" max="2" width="4.140625" customWidth="1"/>
    <col min="3" max="3" width="4.5703125" customWidth="1"/>
    <col min="4" max="4" width="6.85546875" customWidth="1"/>
    <col min="5" max="5" width="5.140625" customWidth="1"/>
    <col min="6" max="6" width="11.140625" customWidth="1"/>
    <col min="7" max="7" width="10.5703125" customWidth="1"/>
  </cols>
  <sheetData>
    <row r="1" spans="1:8" ht="14.45" customHeight="1">
      <c r="A1" s="8"/>
      <c r="B1" s="8"/>
      <c r="C1" s="8"/>
      <c r="D1" s="8"/>
      <c r="E1" s="8"/>
      <c r="F1" s="8"/>
      <c r="G1" s="8"/>
      <c r="H1" s="8"/>
    </row>
    <row r="2" spans="1:8" ht="14.45" customHeight="1">
      <c r="A2" s="31" t="s">
        <v>190</v>
      </c>
      <c r="B2" s="31"/>
      <c r="C2" s="31"/>
      <c r="D2" s="31"/>
      <c r="E2" s="31"/>
      <c r="F2" s="31"/>
      <c r="G2" s="31"/>
      <c r="H2" s="31"/>
    </row>
    <row r="3" spans="1:8" ht="14.45" customHeight="1">
      <c r="A3" s="9"/>
      <c r="B3" s="9"/>
      <c r="C3" s="9"/>
      <c r="D3" s="10"/>
      <c r="E3" s="9"/>
      <c r="F3" s="9"/>
      <c r="G3" s="9"/>
      <c r="H3" s="9"/>
    </row>
    <row r="4" spans="1:8" ht="14.45" customHeight="1">
      <c r="A4" s="17" t="s">
        <v>0</v>
      </c>
      <c r="B4" s="17" t="s">
        <v>1</v>
      </c>
      <c r="C4" s="17" t="s">
        <v>160</v>
      </c>
      <c r="D4" s="21" t="s">
        <v>161</v>
      </c>
      <c r="E4" s="17" t="s">
        <v>162</v>
      </c>
      <c r="F4" s="17" t="s">
        <v>163</v>
      </c>
      <c r="G4" s="17" t="s">
        <v>2</v>
      </c>
      <c r="H4" s="28" t="s">
        <v>164</v>
      </c>
    </row>
    <row r="5" spans="1:8" ht="14.45" customHeight="1">
      <c r="A5" s="18"/>
      <c r="B5" s="18"/>
      <c r="C5" s="20"/>
      <c r="D5" s="22"/>
      <c r="E5" s="20"/>
      <c r="F5" s="18"/>
      <c r="G5" s="18"/>
      <c r="H5" s="29"/>
    </row>
    <row r="6" spans="1:8" ht="14.45" customHeight="1">
      <c r="A6" s="19"/>
      <c r="B6" s="19"/>
      <c r="C6" s="19"/>
      <c r="D6" s="23"/>
      <c r="E6" s="19"/>
      <c r="F6" s="27"/>
      <c r="G6" s="27"/>
      <c r="H6" s="30"/>
    </row>
    <row r="7" spans="1:8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</row>
    <row r="8" spans="1:8" ht="39" customHeight="1">
      <c r="A8" s="1" t="s">
        <v>3</v>
      </c>
      <c r="B8" s="7" t="s">
        <v>159</v>
      </c>
      <c r="C8" s="3"/>
      <c r="D8" s="3"/>
      <c r="E8" s="3"/>
      <c r="F8" s="6">
        <v>11976286.99</v>
      </c>
      <c r="G8" s="6">
        <f>(G9+G48+G58+G68+G79+G143+G149+G156)</f>
        <v>5620335.0999999996</v>
      </c>
      <c r="H8" s="11">
        <f>(G8/F8)*100</f>
        <v>46.928861212935907</v>
      </c>
    </row>
    <row r="9" spans="1:8" ht="15.95" customHeight="1">
      <c r="A9" s="1" t="s">
        <v>4</v>
      </c>
      <c r="B9" s="7" t="s">
        <v>159</v>
      </c>
      <c r="C9" s="4" t="s">
        <v>5</v>
      </c>
      <c r="D9" s="3"/>
      <c r="E9" s="3"/>
      <c r="F9" s="11">
        <f>(F10+F14+F34+F39)</f>
        <v>3511224.2</v>
      </c>
      <c r="G9" s="11">
        <f>(G10+G14+G39)</f>
        <v>2410138.5499999998</v>
      </c>
      <c r="H9" s="11">
        <f t="shared" ref="H9:H67" si="0">(G9/F9)*100</f>
        <v>68.640975703004088</v>
      </c>
    </row>
    <row r="10" spans="1:8" ht="57" customHeight="1">
      <c r="A10" s="1" t="s">
        <v>6</v>
      </c>
      <c r="B10" s="7" t="s">
        <v>159</v>
      </c>
      <c r="C10" s="4" t="s">
        <v>7</v>
      </c>
      <c r="D10" s="4" t="s">
        <v>8</v>
      </c>
      <c r="E10" s="3"/>
      <c r="F10" s="6">
        <v>50400</v>
      </c>
      <c r="G10" s="11">
        <v>32400</v>
      </c>
      <c r="H10" s="11">
        <f t="shared" si="0"/>
        <v>64.285714285714292</v>
      </c>
    </row>
    <row r="11" spans="1:8" ht="71.099999999999994" customHeight="1">
      <c r="A11" s="1" t="s">
        <v>9</v>
      </c>
      <c r="B11" s="7" t="s">
        <v>159</v>
      </c>
      <c r="C11" s="4" t="s">
        <v>7</v>
      </c>
      <c r="D11" s="4" t="s">
        <v>165</v>
      </c>
      <c r="E11" s="3"/>
      <c r="F11" s="6">
        <v>50400</v>
      </c>
      <c r="G11" s="11">
        <v>32400</v>
      </c>
      <c r="H11" s="11">
        <f t="shared" si="0"/>
        <v>64.285714285714292</v>
      </c>
    </row>
    <row r="12" spans="1:8" ht="28.5" customHeight="1">
      <c r="A12" s="1" t="s">
        <v>139</v>
      </c>
      <c r="B12" s="7" t="s">
        <v>159</v>
      </c>
      <c r="C12" s="4" t="s">
        <v>7</v>
      </c>
      <c r="D12" s="5" t="s">
        <v>166</v>
      </c>
      <c r="E12" s="4">
        <v>0</v>
      </c>
      <c r="F12" s="6">
        <v>50400</v>
      </c>
      <c r="G12" s="11">
        <v>32400</v>
      </c>
      <c r="H12" s="11">
        <f t="shared" si="0"/>
        <v>64.285714285714292</v>
      </c>
    </row>
    <row r="13" spans="1:8" ht="79.5" customHeight="1">
      <c r="A13" s="1" t="s">
        <v>10</v>
      </c>
      <c r="B13" s="7" t="s">
        <v>159</v>
      </c>
      <c r="C13" s="4" t="s">
        <v>7</v>
      </c>
      <c r="D13" s="5" t="s">
        <v>166</v>
      </c>
      <c r="E13" s="4">
        <v>100</v>
      </c>
      <c r="F13" s="6">
        <v>50400</v>
      </c>
      <c r="G13" s="11">
        <v>32400</v>
      </c>
      <c r="H13" s="11">
        <f t="shared" si="0"/>
        <v>64.285714285714292</v>
      </c>
    </row>
    <row r="14" spans="1:8" ht="66.599999999999994" customHeight="1">
      <c r="A14" s="1" t="s">
        <v>11</v>
      </c>
      <c r="B14" s="7" t="s">
        <v>159</v>
      </c>
      <c r="C14" s="4" t="s">
        <v>12</v>
      </c>
      <c r="D14" s="4" t="s">
        <v>15</v>
      </c>
      <c r="E14" s="3"/>
      <c r="F14" s="6">
        <v>3073125</v>
      </c>
      <c r="G14" s="11">
        <v>2105286.21</v>
      </c>
      <c r="H14" s="11">
        <f t="shared" si="0"/>
        <v>68.506364368517396</v>
      </c>
    </row>
    <row r="15" spans="1:8" ht="53.1" customHeight="1">
      <c r="A15" s="1" t="s">
        <v>13</v>
      </c>
      <c r="B15" s="7" t="s">
        <v>159</v>
      </c>
      <c r="C15" s="4" t="s">
        <v>12</v>
      </c>
      <c r="D15" s="4" t="s">
        <v>15</v>
      </c>
      <c r="E15" s="3"/>
      <c r="F15" s="6">
        <v>3073125</v>
      </c>
      <c r="G15" s="11">
        <v>2105286.21</v>
      </c>
      <c r="H15" s="11">
        <f t="shared" si="0"/>
        <v>68.506364368517396</v>
      </c>
    </row>
    <row r="16" spans="1:8" ht="58.5" customHeight="1">
      <c r="A16" s="1" t="s">
        <v>14</v>
      </c>
      <c r="B16" s="7" t="s">
        <v>159</v>
      </c>
      <c r="C16" s="4" t="s">
        <v>12</v>
      </c>
      <c r="D16" s="4" t="s">
        <v>15</v>
      </c>
      <c r="E16" s="3"/>
      <c r="F16" s="6">
        <v>3073125</v>
      </c>
      <c r="G16" s="11">
        <v>2105286.21</v>
      </c>
      <c r="H16" s="11">
        <f t="shared" si="0"/>
        <v>68.506364368517396</v>
      </c>
    </row>
    <row r="17" spans="1:8" ht="14.1" customHeight="1">
      <c r="A17" s="1" t="s">
        <v>16</v>
      </c>
      <c r="B17" s="7" t="s">
        <v>159</v>
      </c>
      <c r="C17" s="4" t="s">
        <v>12</v>
      </c>
      <c r="D17" s="4" t="s">
        <v>17</v>
      </c>
      <c r="E17" s="3"/>
      <c r="F17" s="6">
        <v>2551717</v>
      </c>
      <c r="G17" s="6">
        <v>1141985.0900000001</v>
      </c>
      <c r="H17" s="11">
        <f t="shared" si="0"/>
        <v>44.753594932353394</v>
      </c>
    </row>
    <row r="18" spans="1:8" ht="14.1" customHeight="1">
      <c r="A18" s="1" t="s">
        <v>16</v>
      </c>
      <c r="B18" s="7" t="s">
        <v>159</v>
      </c>
      <c r="C18" s="4" t="s">
        <v>12</v>
      </c>
      <c r="D18" s="4" t="s">
        <v>17</v>
      </c>
      <c r="E18" s="4">
        <v>0</v>
      </c>
      <c r="F18" s="6">
        <v>2551717</v>
      </c>
      <c r="G18" s="6">
        <v>1141985.0900000001</v>
      </c>
      <c r="H18" s="11">
        <f t="shared" si="0"/>
        <v>44.753594932353394</v>
      </c>
    </row>
    <row r="19" spans="1:8" ht="83.45" customHeight="1">
      <c r="A19" s="1" t="s">
        <v>18</v>
      </c>
      <c r="B19" s="7" t="s">
        <v>159</v>
      </c>
      <c r="C19" s="4" t="s">
        <v>12</v>
      </c>
      <c r="D19" s="5" t="s">
        <v>140</v>
      </c>
      <c r="E19" s="4">
        <v>100</v>
      </c>
      <c r="F19" s="6">
        <v>1654720</v>
      </c>
      <c r="G19" s="6">
        <v>652724.93000000005</v>
      </c>
      <c r="H19" s="11">
        <f t="shared" si="0"/>
        <v>39.446246494875268</v>
      </c>
    </row>
    <row r="20" spans="1:8" ht="26.1" customHeight="1">
      <c r="A20" s="1" t="s">
        <v>19</v>
      </c>
      <c r="B20" s="7" t="s">
        <v>159</v>
      </c>
      <c r="C20" s="4" t="s">
        <v>12</v>
      </c>
      <c r="D20" s="5" t="s">
        <v>132</v>
      </c>
      <c r="E20" s="4">
        <v>120</v>
      </c>
      <c r="F20" s="6">
        <v>1654720</v>
      </c>
      <c r="G20" s="6">
        <f>(G21+G22)</f>
        <v>1025840.8300000001</v>
      </c>
      <c r="H20" s="11">
        <f t="shared" si="0"/>
        <v>61.994828732353511</v>
      </c>
    </row>
    <row r="21" spans="1:8" ht="15.95" customHeight="1">
      <c r="A21" s="1" t="s">
        <v>20</v>
      </c>
      <c r="B21" s="7" t="s">
        <v>159</v>
      </c>
      <c r="C21" s="4" t="s">
        <v>12</v>
      </c>
      <c r="D21" s="5" t="s">
        <v>133</v>
      </c>
      <c r="E21" s="4">
        <v>121</v>
      </c>
      <c r="F21" s="6">
        <v>1270906</v>
      </c>
      <c r="G21" s="6">
        <v>799355.51</v>
      </c>
      <c r="H21" s="11">
        <f t="shared" si="0"/>
        <v>62.896509261896625</v>
      </c>
    </row>
    <row r="22" spans="1:8" ht="15.95" customHeight="1">
      <c r="A22" s="1" t="s">
        <v>21</v>
      </c>
      <c r="B22" s="7" t="s">
        <v>159</v>
      </c>
      <c r="C22" s="4" t="s">
        <v>12</v>
      </c>
      <c r="D22" s="4" t="s">
        <v>17</v>
      </c>
      <c r="E22" s="4">
        <v>129</v>
      </c>
      <c r="F22" s="6">
        <v>383814</v>
      </c>
      <c r="G22" s="6">
        <v>226485.32</v>
      </c>
      <c r="H22" s="11">
        <f t="shared" si="0"/>
        <v>59.009134632921153</v>
      </c>
    </row>
    <row r="23" spans="1:8" ht="30.95" customHeight="1">
      <c r="A23" s="1" t="s">
        <v>22</v>
      </c>
      <c r="B23" s="7" t="s">
        <v>159</v>
      </c>
      <c r="C23" s="4" t="s">
        <v>12</v>
      </c>
      <c r="D23" s="4" t="s">
        <v>17</v>
      </c>
      <c r="E23" s="4">
        <v>200</v>
      </c>
      <c r="F23" s="6">
        <v>893239</v>
      </c>
      <c r="G23" s="6">
        <v>662125.18000000005</v>
      </c>
      <c r="H23" s="11">
        <f t="shared" si="0"/>
        <v>74.126317816396295</v>
      </c>
    </row>
    <row r="24" spans="1:8" ht="42" customHeight="1">
      <c r="A24" s="1" t="s">
        <v>23</v>
      </c>
      <c r="B24" s="7" t="s">
        <v>159</v>
      </c>
      <c r="C24" s="4" t="s">
        <v>12</v>
      </c>
      <c r="D24" s="4" t="s">
        <v>17</v>
      </c>
      <c r="E24" s="4">
        <v>240</v>
      </c>
      <c r="F24" s="6">
        <v>893239</v>
      </c>
      <c r="G24" s="6">
        <v>662125.18000000005</v>
      </c>
      <c r="H24" s="11">
        <f t="shared" si="0"/>
        <v>74.126317816396295</v>
      </c>
    </row>
    <row r="25" spans="1:8" ht="42" customHeight="1">
      <c r="A25" s="1" t="s">
        <v>167</v>
      </c>
      <c r="B25" s="7" t="s">
        <v>159</v>
      </c>
      <c r="C25" s="4" t="s">
        <v>12</v>
      </c>
      <c r="D25" s="4" t="s">
        <v>17</v>
      </c>
      <c r="E25" s="4">
        <v>242</v>
      </c>
      <c r="F25" s="6">
        <v>59450</v>
      </c>
      <c r="G25" s="6">
        <v>24222.7</v>
      </c>
      <c r="H25" s="11">
        <f t="shared" si="0"/>
        <v>40.74465937762826</v>
      </c>
    </row>
    <row r="26" spans="1:8" ht="28.5" customHeight="1">
      <c r="A26" s="1" t="s">
        <v>168</v>
      </c>
      <c r="B26" s="7" t="s">
        <v>159</v>
      </c>
      <c r="C26" s="4" t="s">
        <v>12</v>
      </c>
      <c r="D26" s="4" t="s">
        <v>17</v>
      </c>
      <c r="E26" s="4">
        <v>244</v>
      </c>
      <c r="F26" s="6">
        <v>833789</v>
      </c>
      <c r="G26" s="6">
        <v>637902.48</v>
      </c>
      <c r="H26" s="11">
        <f t="shared" si="0"/>
        <v>76.506463865558302</v>
      </c>
    </row>
    <row r="27" spans="1:8" ht="26.45" customHeight="1">
      <c r="A27" s="1" t="s">
        <v>24</v>
      </c>
      <c r="B27" s="7" t="s">
        <v>159</v>
      </c>
      <c r="C27" s="4" t="s">
        <v>12</v>
      </c>
      <c r="D27" s="4" t="s">
        <v>17</v>
      </c>
      <c r="E27" s="4">
        <v>800</v>
      </c>
      <c r="F27" s="6">
        <v>3758</v>
      </c>
      <c r="G27" s="6">
        <v>1255.2</v>
      </c>
      <c r="H27" s="11">
        <f t="shared" si="0"/>
        <v>33.400745077168708</v>
      </c>
    </row>
    <row r="28" spans="1:8" ht="24.95" customHeight="1">
      <c r="A28" s="1" t="s">
        <v>25</v>
      </c>
      <c r="B28" s="7" t="s">
        <v>159</v>
      </c>
      <c r="C28" s="4" t="s">
        <v>12</v>
      </c>
      <c r="D28" s="4" t="s">
        <v>17</v>
      </c>
      <c r="E28" s="4">
        <v>853</v>
      </c>
      <c r="F28" s="6">
        <v>3758</v>
      </c>
      <c r="G28" s="6">
        <v>1255.2</v>
      </c>
      <c r="H28" s="11">
        <f t="shared" si="0"/>
        <v>33.400745077168708</v>
      </c>
    </row>
    <row r="29" spans="1:8" ht="41.1" customHeight="1">
      <c r="A29" s="1" t="s">
        <v>26</v>
      </c>
      <c r="B29" s="7" t="s">
        <v>159</v>
      </c>
      <c r="C29" s="4" t="s">
        <v>12</v>
      </c>
      <c r="D29" s="5" t="s">
        <v>141</v>
      </c>
      <c r="E29" s="4">
        <v>0</v>
      </c>
      <c r="F29" s="6">
        <v>521408</v>
      </c>
      <c r="G29" s="6">
        <v>464085</v>
      </c>
      <c r="H29" s="11">
        <f t="shared" si="0"/>
        <v>89.006114213821036</v>
      </c>
    </row>
    <row r="30" spans="1:8" ht="80.45" customHeight="1">
      <c r="A30" s="1" t="s">
        <v>138</v>
      </c>
      <c r="B30" s="7" t="s">
        <v>159</v>
      </c>
      <c r="C30" s="4" t="s">
        <v>12</v>
      </c>
      <c r="D30" s="5" t="s">
        <v>141</v>
      </c>
      <c r="E30" s="4">
        <v>100</v>
      </c>
      <c r="F30" s="6">
        <v>521408</v>
      </c>
      <c r="G30" s="6">
        <v>434085</v>
      </c>
      <c r="H30" s="11">
        <f t="shared" si="0"/>
        <v>83.252462562906587</v>
      </c>
    </row>
    <row r="31" spans="1:8" ht="30.95" customHeight="1">
      <c r="A31" s="1" t="s">
        <v>19</v>
      </c>
      <c r="B31" s="7" t="s">
        <v>159</v>
      </c>
      <c r="C31" s="4" t="s">
        <v>12</v>
      </c>
      <c r="D31" s="4" t="s">
        <v>134</v>
      </c>
      <c r="E31" s="4">
        <v>120</v>
      </c>
      <c r="F31" s="6">
        <v>521408</v>
      </c>
      <c r="G31" s="6">
        <v>434085</v>
      </c>
      <c r="H31" s="11">
        <f t="shared" si="0"/>
        <v>83.252462562906587</v>
      </c>
    </row>
    <row r="32" spans="1:8" ht="27.95" customHeight="1">
      <c r="A32" s="1" t="s">
        <v>20</v>
      </c>
      <c r="B32" s="7" t="s">
        <v>159</v>
      </c>
      <c r="C32" s="4" t="s">
        <v>12</v>
      </c>
      <c r="D32" s="4" t="s">
        <v>134</v>
      </c>
      <c r="E32" s="4">
        <v>121</v>
      </c>
      <c r="F32" s="6">
        <v>400467</v>
      </c>
      <c r="G32" s="6">
        <v>334375.78999999998</v>
      </c>
      <c r="H32" s="11">
        <f t="shared" si="0"/>
        <v>83.496465376672717</v>
      </c>
    </row>
    <row r="33" spans="1:8" ht="25.5" customHeight="1">
      <c r="A33" s="1" t="s">
        <v>21</v>
      </c>
      <c r="B33" s="7" t="s">
        <v>159</v>
      </c>
      <c r="C33" s="4" t="s">
        <v>12</v>
      </c>
      <c r="D33" s="4" t="s">
        <v>27</v>
      </c>
      <c r="E33" s="4">
        <v>129</v>
      </c>
      <c r="F33" s="6">
        <v>120941</v>
      </c>
      <c r="G33" s="6">
        <v>99689.24</v>
      </c>
      <c r="H33" s="11">
        <f t="shared" si="0"/>
        <v>82.427993815166076</v>
      </c>
    </row>
    <row r="34" spans="1:8" ht="26.25">
      <c r="A34" s="1" t="s">
        <v>28</v>
      </c>
      <c r="B34" s="7" t="s">
        <v>159</v>
      </c>
      <c r="C34" s="4" t="s">
        <v>29</v>
      </c>
      <c r="D34" s="3"/>
      <c r="E34" s="3"/>
      <c r="F34" s="6">
        <v>2880</v>
      </c>
      <c r="G34" s="11">
        <v>0</v>
      </c>
      <c r="H34" s="11">
        <f t="shared" si="0"/>
        <v>0</v>
      </c>
    </row>
    <row r="35" spans="1:8" ht="57.6" customHeight="1">
      <c r="A35" s="1" t="s">
        <v>6</v>
      </c>
      <c r="B35" s="7" t="s">
        <v>159</v>
      </c>
      <c r="C35" s="4" t="s">
        <v>29</v>
      </c>
      <c r="D35" s="4" t="s">
        <v>8</v>
      </c>
      <c r="E35" s="3"/>
      <c r="F35" s="6">
        <v>2880</v>
      </c>
      <c r="G35" s="11">
        <v>0</v>
      </c>
      <c r="H35" s="11">
        <f t="shared" si="0"/>
        <v>0</v>
      </c>
    </row>
    <row r="36" spans="1:8" ht="69.599999999999994" customHeight="1">
      <c r="A36" s="1" t="s">
        <v>30</v>
      </c>
      <c r="B36" s="7" t="s">
        <v>159</v>
      </c>
      <c r="C36" s="4" t="s">
        <v>29</v>
      </c>
      <c r="D36" s="4" t="s">
        <v>142</v>
      </c>
      <c r="E36" s="3"/>
      <c r="F36" s="6">
        <v>2880</v>
      </c>
      <c r="G36" s="11">
        <v>0</v>
      </c>
      <c r="H36" s="11">
        <f t="shared" si="0"/>
        <v>0</v>
      </c>
    </row>
    <row r="37" spans="1:8" ht="30" customHeight="1">
      <c r="A37" s="1" t="s">
        <v>31</v>
      </c>
      <c r="B37" s="7" t="s">
        <v>159</v>
      </c>
      <c r="C37" s="4" t="s">
        <v>29</v>
      </c>
      <c r="D37" s="5" t="s">
        <v>135</v>
      </c>
      <c r="E37" s="4">
        <v>0</v>
      </c>
      <c r="F37" s="6">
        <v>2880</v>
      </c>
      <c r="G37" s="11">
        <v>0</v>
      </c>
      <c r="H37" s="11">
        <f t="shared" si="0"/>
        <v>0</v>
      </c>
    </row>
    <row r="38" spans="1:8" ht="27" customHeight="1">
      <c r="A38" s="1" t="s">
        <v>24</v>
      </c>
      <c r="B38" s="7" t="s">
        <v>159</v>
      </c>
      <c r="C38" s="4" t="s">
        <v>29</v>
      </c>
      <c r="D38" s="5" t="s">
        <v>135</v>
      </c>
      <c r="E38" s="4">
        <v>800</v>
      </c>
      <c r="F38" s="6">
        <v>2880</v>
      </c>
      <c r="G38" s="11">
        <v>0</v>
      </c>
      <c r="H38" s="11">
        <f t="shared" si="0"/>
        <v>0</v>
      </c>
    </row>
    <row r="39" spans="1:8" ht="15.95" customHeight="1">
      <c r="A39" s="1" t="s">
        <v>32</v>
      </c>
      <c r="B39" s="7" t="s">
        <v>159</v>
      </c>
      <c r="C39" s="4" t="s">
        <v>33</v>
      </c>
      <c r="D39" s="3"/>
      <c r="E39" s="3"/>
      <c r="F39" s="6">
        <v>384819.20000000001</v>
      </c>
      <c r="G39" s="6">
        <v>272452.34000000003</v>
      </c>
      <c r="H39" s="11">
        <f t="shared" si="0"/>
        <v>70.800090016298569</v>
      </c>
    </row>
    <row r="40" spans="1:8" ht="56.1" customHeight="1">
      <c r="A40" s="1" t="s">
        <v>6</v>
      </c>
      <c r="B40" s="7" t="s">
        <v>159</v>
      </c>
      <c r="C40" s="4" t="s">
        <v>33</v>
      </c>
      <c r="D40" s="4" t="s">
        <v>8</v>
      </c>
      <c r="E40" s="3"/>
      <c r="F40" s="6">
        <v>384819.20000000001</v>
      </c>
      <c r="G40" s="6">
        <v>272452.34000000003</v>
      </c>
      <c r="H40" s="11">
        <f t="shared" si="0"/>
        <v>70.800090016298569</v>
      </c>
    </row>
    <row r="41" spans="1:8" ht="55.5" customHeight="1">
      <c r="A41" s="1" t="s">
        <v>34</v>
      </c>
      <c r="B41" s="7" t="s">
        <v>159</v>
      </c>
      <c r="C41" s="4" t="s">
        <v>33</v>
      </c>
      <c r="D41" s="4" t="s">
        <v>36</v>
      </c>
      <c r="E41" s="3"/>
      <c r="F41" s="6">
        <v>384819.20000000001</v>
      </c>
      <c r="G41" s="6">
        <v>272452.34000000003</v>
      </c>
      <c r="H41" s="11">
        <f t="shared" si="0"/>
        <v>70.800090016298569</v>
      </c>
    </row>
    <row r="42" spans="1:8" ht="41.1" customHeight="1">
      <c r="A42" s="1" t="s">
        <v>35</v>
      </c>
      <c r="B42" s="7" t="s">
        <v>159</v>
      </c>
      <c r="C42" s="4" t="s">
        <v>33</v>
      </c>
      <c r="D42" s="4" t="s">
        <v>136</v>
      </c>
      <c r="E42" s="4">
        <v>0</v>
      </c>
      <c r="F42" s="6">
        <v>384819.20000000001</v>
      </c>
      <c r="G42" s="6">
        <v>272452.34000000003</v>
      </c>
      <c r="H42" s="11">
        <f t="shared" si="0"/>
        <v>70.800090016298569</v>
      </c>
    </row>
    <row r="43" spans="1:8" ht="30.6" customHeight="1">
      <c r="A43" s="1" t="s">
        <v>22</v>
      </c>
      <c r="B43" s="7" t="s">
        <v>159</v>
      </c>
      <c r="C43" s="4" t="s">
        <v>33</v>
      </c>
      <c r="D43" s="5" t="s">
        <v>136</v>
      </c>
      <c r="E43" s="4">
        <v>200</v>
      </c>
      <c r="F43" s="6">
        <v>383577.2</v>
      </c>
      <c r="G43" s="6">
        <v>271210.34000000003</v>
      </c>
      <c r="H43" s="11">
        <f t="shared" si="0"/>
        <v>70.705542456642362</v>
      </c>
    </row>
    <row r="44" spans="1:8" ht="42" customHeight="1">
      <c r="A44" s="1" t="s">
        <v>23</v>
      </c>
      <c r="B44" s="7" t="s">
        <v>159</v>
      </c>
      <c r="C44" s="4" t="s">
        <v>33</v>
      </c>
      <c r="D44" s="5" t="s">
        <v>136</v>
      </c>
      <c r="E44" s="4">
        <v>240</v>
      </c>
      <c r="F44" s="6">
        <v>383577.2</v>
      </c>
      <c r="G44" s="6">
        <v>271210.34000000003</v>
      </c>
      <c r="H44" s="11">
        <f t="shared" si="0"/>
        <v>70.705542456642362</v>
      </c>
    </row>
    <row r="45" spans="1:8" ht="27.95" customHeight="1">
      <c r="A45" s="1" t="s">
        <v>24</v>
      </c>
      <c r="B45" s="7" t="s">
        <v>159</v>
      </c>
      <c r="C45" s="4" t="s">
        <v>33</v>
      </c>
      <c r="D45" s="5" t="s">
        <v>136</v>
      </c>
      <c r="E45" s="4">
        <v>800</v>
      </c>
      <c r="F45" s="6">
        <v>1242</v>
      </c>
      <c r="G45" s="6">
        <v>1242</v>
      </c>
      <c r="H45" s="11">
        <f t="shared" si="0"/>
        <v>100</v>
      </c>
    </row>
    <row r="46" spans="1:8" ht="26.1" customHeight="1">
      <c r="A46" s="1" t="s">
        <v>25</v>
      </c>
      <c r="B46" s="7" t="s">
        <v>159</v>
      </c>
      <c r="C46" s="4" t="s">
        <v>33</v>
      </c>
      <c r="D46" s="5" t="s">
        <v>136</v>
      </c>
      <c r="E46" s="4">
        <v>850</v>
      </c>
      <c r="F46" s="6">
        <v>1242</v>
      </c>
      <c r="G46" s="6">
        <v>1242</v>
      </c>
      <c r="H46" s="11">
        <f t="shared" si="0"/>
        <v>100</v>
      </c>
    </row>
    <row r="47" spans="1:8" ht="27.6" customHeight="1">
      <c r="A47" s="1" t="s">
        <v>179</v>
      </c>
      <c r="B47" s="7" t="s">
        <v>159</v>
      </c>
      <c r="C47" s="4" t="s">
        <v>33</v>
      </c>
      <c r="D47" s="5" t="s">
        <v>136</v>
      </c>
      <c r="E47" s="4">
        <v>853</v>
      </c>
      <c r="F47" s="6">
        <v>1242</v>
      </c>
      <c r="G47" s="6">
        <v>1242</v>
      </c>
      <c r="H47" s="11">
        <f t="shared" si="0"/>
        <v>100</v>
      </c>
    </row>
    <row r="48" spans="1:8" ht="23.45" customHeight="1">
      <c r="A48" s="1" t="s">
        <v>37</v>
      </c>
      <c r="B48" s="7" t="s">
        <v>159</v>
      </c>
      <c r="C48" s="5">
        <v>2</v>
      </c>
      <c r="D48" s="3"/>
      <c r="E48" s="3"/>
      <c r="F48" s="6">
        <v>57655</v>
      </c>
      <c r="G48" s="6">
        <v>38724.82</v>
      </c>
      <c r="H48" s="11">
        <f t="shared" si="0"/>
        <v>67.166455641314712</v>
      </c>
    </row>
    <row r="49" spans="1:8" ht="24.95" customHeight="1">
      <c r="A49" s="1" t="s">
        <v>38</v>
      </c>
      <c r="B49" s="7" t="s">
        <v>159</v>
      </c>
      <c r="C49" s="6" t="s">
        <v>39</v>
      </c>
      <c r="D49" s="3"/>
      <c r="E49" s="3"/>
      <c r="F49" s="6">
        <v>57655</v>
      </c>
      <c r="G49" s="6">
        <v>38724.82</v>
      </c>
      <c r="H49" s="11">
        <f t="shared" si="0"/>
        <v>67.166455641314712</v>
      </c>
    </row>
    <row r="50" spans="1:8" ht="29.45" customHeight="1">
      <c r="A50" s="1" t="s">
        <v>40</v>
      </c>
      <c r="B50" s="7" t="s">
        <v>159</v>
      </c>
      <c r="C50" s="4" t="s">
        <v>39</v>
      </c>
      <c r="D50" s="4" t="s">
        <v>41</v>
      </c>
      <c r="E50" s="3"/>
      <c r="F50" s="6">
        <v>57655</v>
      </c>
      <c r="G50" s="6">
        <v>38724.82</v>
      </c>
      <c r="H50" s="11">
        <f t="shared" si="0"/>
        <v>67.166455641314712</v>
      </c>
    </row>
    <row r="51" spans="1:8" ht="45.6" customHeight="1">
      <c r="A51" s="1" t="s">
        <v>42</v>
      </c>
      <c r="B51" s="7" t="s">
        <v>159</v>
      </c>
      <c r="C51" s="4" t="s">
        <v>39</v>
      </c>
      <c r="D51" s="4" t="s">
        <v>43</v>
      </c>
      <c r="E51" s="4">
        <v>0</v>
      </c>
      <c r="F51" s="6">
        <v>57655</v>
      </c>
      <c r="G51" s="6">
        <v>38724.82</v>
      </c>
      <c r="H51" s="11">
        <f t="shared" si="0"/>
        <v>67.166455641314712</v>
      </c>
    </row>
    <row r="52" spans="1:8" ht="80.45" customHeight="1">
      <c r="A52" s="1" t="s">
        <v>44</v>
      </c>
      <c r="B52" s="7" t="s">
        <v>159</v>
      </c>
      <c r="C52" s="4" t="s">
        <v>39</v>
      </c>
      <c r="D52" s="4" t="s">
        <v>45</v>
      </c>
      <c r="E52" s="4">
        <v>100</v>
      </c>
      <c r="F52" s="6">
        <v>41392</v>
      </c>
      <c r="G52" s="6">
        <v>31043.32</v>
      </c>
      <c r="H52" s="11">
        <f t="shared" si="0"/>
        <v>74.998357170467727</v>
      </c>
    </row>
    <row r="53" spans="1:8" ht="32.1" customHeight="1">
      <c r="A53" s="1" t="s">
        <v>19</v>
      </c>
      <c r="B53" s="7" t="s">
        <v>159</v>
      </c>
      <c r="C53" s="4" t="s">
        <v>39</v>
      </c>
      <c r="D53" s="4" t="s">
        <v>43</v>
      </c>
      <c r="E53" s="4">
        <v>120</v>
      </c>
      <c r="F53" s="6">
        <v>41392</v>
      </c>
      <c r="G53" s="6">
        <v>31043.32</v>
      </c>
      <c r="H53" s="11">
        <f t="shared" si="0"/>
        <v>74.998357170467727</v>
      </c>
    </row>
    <row r="54" spans="1:8" ht="30" customHeight="1">
      <c r="A54" s="1" t="s">
        <v>46</v>
      </c>
      <c r="B54" s="7" t="s">
        <v>159</v>
      </c>
      <c r="C54" s="4" t="s">
        <v>39</v>
      </c>
      <c r="D54" s="4" t="s">
        <v>43</v>
      </c>
      <c r="E54" s="4">
        <v>121</v>
      </c>
      <c r="F54" s="6">
        <v>31791</v>
      </c>
      <c r="G54" s="6">
        <v>23842.799999999999</v>
      </c>
      <c r="H54" s="11">
        <f t="shared" si="0"/>
        <v>74.998584505048598</v>
      </c>
    </row>
    <row r="55" spans="1:8" ht="27.6" customHeight="1">
      <c r="A55" s="1" t="s">
        <v>47</v>
      </c>
      <c r="B55" s="7" t="s">
        <v>159</v>
      </c>
      <c r="C55" s="4" t="s">
        <v>39</v>
      </c>
      <c r="D55" s="4" t="s">
        <v>43</v>
      </c>
      <c r="E55" s="4">
        <v>129</v>
      </c>
      <c r="F55" s="6">
        <v>9601</v>
      </c>
      <c r="G55" s="6">
        <v>7200.52</v>
      </c>
      <c r="H55" s="11">
        <f t="shared" si="0"/>
        <v>74.997604416206656</v>
      </c>
    </row>
    <row r="56" spans="1:8" ht="26.45" customHeight="1">
      <c r="A56" s="1" t="s">
        <v>22</v>
      </c>
      <c r="B56" s="7" t="s">
        <v>159</v>
      </c>
      <c r="C56" s="4" t="s">
        <v>39</v>
      </c>
      <c r="D56" s="4" t="s">
        <v>43</v>
      </c>
      <c r="E56" s="4">
        <v>200</v>
      </c>
      <c r="F56" s="6">
        <v>16263</v>
      </c>
      <c r="G56" s="6">
        <v>7681.5</v>
      </c>
      <c r="H56" s="15">
        <v>47.23</v>
      </c>
    </row>
    <row r="57" spans="1:8" ht="27" customHeight="1">
      <c r="A57" s="1" t="s">
        <v>23</v>
      </c>
      <c r="B57" s="7" t="s">
        <v>159</v>
      </c>
      <c r="C57" s="4" t="s">
        <v>39</v>
      </c>
      <c r="D57" s="4" t="s">
        <v>43</v>
      </c>
      <c r="E57" s="4">
        <v>240</v>
      </c>
      <c r="F57" s="6">
        <v>16263</v>
      </c>
      <c r="G57" s="6">
        <v>7681.5</v>
      </c>
      <c r="H57" s="11">
        <f>(G56/F56)*100</f>
        <v>47.232982844493634</v>
      </c>
    </row>
    <row r="58" spans="1:8" ht="27.95" customHeight="1">
      <c r="A58" s="1" t="s">
        <v>48</v>
      </c>
      <c r="B58" s="7" t="s">
        <v>159</v>
      </c>
      <c r="C58" s="6" t="s">
        <v>50</v>
      </c>
      <c r="D58" s="3"/>
      <c r="E58" s="3"/>
      <c r="F58" s="6">
        <v>265000</v>
      </c>
      <c r="G58" s="6">
        <v>191196.05</v>
      </c>
      <c r="H58" s="11">
        <f t="shared" si="0"/>
        <v>72.149452830188679</v>
      </c>
    </row>
    <row r="59" spans="1:8" ht="54.6" customHeight="1">
      <c r="A59" s="1" t="s">
        <v>49</v>
      </c>
      <c r="B59" s="7" t="s">
        <v>159</v>
      </c>
      <c r="C59" s="4" t="s">
        <v>50</v>
      </c>
      <c r="D59" s="3"/>
      <c r="E59" s="3"/>
      <c r="F59" s="6">
        <v>265000</v>
      </c>
      <c r="G59" s="6">
        <v>191196.05</v>
      </c>
      <c r="H59" s="11">
        <f t="shared" si="0"/>
        <v>72.149452830188679</v>
      </c>
    </row>
    <row r="60" spans="1:8" ht="40.5" customHeight="1">
      <c r="A60" s="1" t="s">
        <v>51</v>
      </c>
      <c r="B60" s="7" t="s">
        <v>159</v>
      </c>
      <c r="C60" s="4" t="s">
        <v>50</v>
      </c>
      <c r="D60" s="4" t="s">
        <v>52</v>
      </c>
      <c r="E60" s="3"/>
      <c r="F60" s="6">
        <v>265000</v>
      </c>
      <c r="G60" s="6">
        <v>191196.05</v>
      </c>
      <c r="H60" s="11">
        <f t="shared" si="0"/>
        <v>72.149452830188679</v>
      </c>
    </row>
    <row r="61" spans="1:8" ht="44.45" customHeight="1">
      <c r="A61" s="1" t="s">
        <v>53</v>
      </c>
      <c r="B61" s="7" t="s">
        <v>159</v>
      </c>
      <c r="C61" s="4" t="s">
        <v>50</v>
      </c>
      <c r="D61" s="4" t="s">
        <v>146</v>
      </c>
      <c r="E61" s="4">
        <v>0</v>
      </c>
      <c r="F61" s="6">
        <v>265000</v>
      </c>
      <c r="G61" s="6">
        <v>191196.05</v>
      </c>
      <c r="H61" s="11">
        <f t="shared" si="0"/>
        <v>72.149452830188679</v>
      </c>
    </row>
    <row r="62" spans="1:8" ht="36.950000000000003" customHeight="1">
      <c r="A62" s="1" t="s">
        <v>54</v>
      </c>
      <c r="B62" s="7" t="s">
        <v>159</v>
      </c>
      <c r="C62" s="4" t="s">
        <v>50</v>
      </c>
      <c r="D62" s="4" t="s">
        <v>145</v>
      </c>
      <c r="E62" s="3"/>
      <c r="F62" s="6">
        <v>130000</v>
      </c>
      <c r="G62" s="11">
        <v>61665.62</v>
      </c>
      <c r="H62" s="11">
        <f t="shared" si="0"/>
        <v>47.435092307692308</v>
      </c>
    </row>
    <row r="63" spans="1:8" ht="30" customHeight="1">
      <c r="A63" s="1" t="s">
        <v>22</v>
      </c>
      <c r="B63" s="7" t="s">
        <v>159</v>
      </c>
      <c r="C63" s="4" t="s">
        <v>50</v>
      </c>
      <c r="D63" s="4" t="s">
        <v>55</v>
      </c>
      <c r="E63" s="4">
        <v>200</v>
      </c>
      <c r="F63" s="6">
        <v>130000</v>
      </c>
      <c r="G63" s="11">
        <v>61665.62</v>
      </c>
      <c r="H63" s="11">
        <f t="shared" si="0"/>
        <v>47.435092307692308</v>
      </c>
    </row>
    <row r="64" spans="1:8" ht="39.6" customHeight="1">
      <c r="A64" s="1" t="s">
        <v>23</v>
      </c>
      <c r="B64" s="7" t="s">
        <v>159</v>
      </c>
      <c r="C64" s="4" t="s">
        <v>50</v>
      </c>
      <c r="D64" s="4" t="s">
        <v>143</v>
      </c>
      <c r="E64" s="4">
        <v>240</v>
      </c>
      <c r="F64" s="6">
        <v>130000</v>
      </c>
      <c r="G64" s="11">
        <v>61665.62</v>
      </c>
      <c r="H64" s="11">
        <f t="shared" si="0"/>
        <v>47.435092307692308</v>
      </c>
    </row>
    <row r="65" spans="1:8" ht="30.95" customHeight="1">
      <c r="A65" s="1" t="s">
        <v>56</v>
      </c>
      <c r="B65" s="7" t="s">
        <v>159</v>
      </c>
      <c r="C65" s="4" t="s">
        <v>50</v>
      </c>
      <c r="D65" s="4" t="s">
        <v>144</v>
      </c>
      <c r="E65" s="4">
        <v>0</v>
      </c>
      <c r="F65" s="6">
        <v>135000</v>
      </c>
      <c r="G65" s="6">
        <v>129530.43</v>
      </c>
      <c r="H65" s="11">
        <f t="shared" si="0"/>
        <v>95.948466666666661</v>
      </c>
    </row>
    <row r="66" spans="1:8" ht="29.45" customHeight="1">
      <c r="A66" s="1" t="s">
        <v>22</v>
      </c>
      <c r="B66" s="7" t="s">
        <v>159</v>
      </c>
      <c r="C66" s="4" t="s">
        <v>50</v>
      </c>
      <c r="D66" s="4" t="s">
        <v>57</v>
      </c>
      <c r="E66" s="4">
        <v>200</v>
      </c>
      <c r="F66" s="6">
        <v>135000</v>
      </c>
      <c r="G66" s="6">
        <v>129530.43</v>
      </c>
      <c r="H66" s="11">
        <f t="shared" si="0"/>
        <v>95.948466666666661</v>
      </c>
    </row>
    <row r="67" spans="1:8" ht="35.1" customHeight="1">
      <c r="A67" s="1" t="s">
        <v>23</v>
      </c>
      <c r="B67" s="7" t="s">
        <v>159</v>
      </c>
      <c r="C67" s="4" t="s">
        <v>50</v>
      </c>
      <c r="D67" s="4" t="s">
        <v>57</v>
      </c>
      <c r="E67" s="4">
        <v>240</v>
      </c>
      <c r="F67" s="6">
        <v>135000</v>
      </c>
      <c r="G67" s="6">
        <v>129530.43</v>
      </c>
      <c r="H67" s="11">
        <f t="shared" si="0"/>
        <v>95.948466666666661</v>
      </c>
    </row>
    <row r="68" spans="1:8" ht="15.6" customHeight="1">
      <c r="A68" s="1" t="s">
        <v>58</v>
      </c>
      <c r="B68" s="7" t="s">
        <v>159</v>
      </c>
      <c r="C68" s="7" t="s">
        <v>180</v>
      </c>
      <c r="D68" s="3"/>
      <c r="E68" s="3"/>
      <c r="F68" s="6">
        <v>528500</v>
      </c>
      <c r="G68" s="6">
        <v>99840</v>
      </c>
      <c r="H68" s="11">
        <f t="shared" ref="H68:H118" si="1">(G68/F68)*100</f>
        <v>18.89120151371807</v>
      </c>
    </row>
    <row r="69" spans="1:8" ht="40.5" customHeight="1">
      <c r="A69" s="1" t="s">
        <v>60</v>
      </c>
      <c r="B69" s="7" t="s">
        <v>159</v>
      </c>
      <c r="C69" s="4" t="s">
        <v>59</v>
      </c>
      <c r="D69" s="4" t="s">
        <v>147</v>
      </c>
      <c r="E69" s="3"/>
      <c r="F69" s="6">
        <v>528500</v>
      </c>
      <c r="G69" s="6">
        <v>99840</v>
      </c>
      <c r="H69" s="11">
        <f t="shared" si="1"/>
        <v>18.89120151371807</v>
      </c>
    </row>
    <row r="70" spans="1:8" ht="57.95" customHeight="1">
      <c r="A70" s="1" t="s">
        <v>137</v>
      </c>
      <c r="B70" s="7" t="s">
        <v>159</v>
      </c>
      <c r="C70" s="4" t="s">
        <v>59</v>
      </c>
      <c r="D70" s="4" t="s">
        <v>61</v>
      </c>
      <c r="E70" s="4">
        <v>0</v>
      </c>
      <c r="F70" s="6">
        <v>528500</v>
      </c>
      <c r="G70" s="6">
        <v>99840</v>
      </c>
      <c r="H70" s="11">
        <f t="shared" si="1"/>
        <v>18.89120151371807</v>
      </c>
    </row>
    <row r="71" spans="1:8" ht="29.45" customHeight="1">
      <c r="A71" s="1" t="s">
        <v>62</v>
      </c>
      <c r="B71" s="7" t="s">
        <v>159</v>
      </c>
      <c r="C71" s="4" t="s">
        <v>59</v>
      </c>
      <c r="D71" s="4" t="s">
        <v>61</v>
      </c>
      <c r="E71" s="3"/>
      <c r="F71" s="6">
        <v>528500</v>
      </c>
      <c r="G71" s="6">
        <v>99840</v>
      </c>
      <c r="H71" s="11">
        <f t="shared" si="1"/>
        <v>18.89120151371807</v>
      </c>
    </row>
    <row r="72" spans="1:8" ht="30.6" customHeight="1">
      <c r="A72" s="1" t="s">
        <v>63</v>
      </c>
      <c r="B72" s="7" t="s">
        <v>159</v>
      </c>
      <c r="C72" s="4" t="s">
        <v>59</v>
      </c>
      <c r="D72" s="4" t="s">
        <v>64</v>
      </c>
      <c r="E72" s="4">
        <v>0</v>
      </c>
      <c r="F72" s="6">
        <v>250000</v>
      </c>
      <c r="G72" s="6">
        <v>99840</v>
      </c>
      <c r="H72" s="11">
        <f t="shared" si="1"/>
        <v>39.936</v>
      </c>
    </row>
    <row r="73" spans="1:8" ht="27.95" customHeight="1">
      <c r="A73" s="1" t="s">
        <v>22</v>
      </c>
      <c r="B73" s="7" t="s">
        <v>159</v>
      </c>
      <c r="C73" s="4" t="s">
        <v>59</v>
      </c>
      <c r="D73" s="4" t="s">
        <v>64</v>
      </c>
      <c r="E73" s="4">
        <v>200</v>
      </c>
      <c r="F73" s="6">
        <v>250000</v>
      </c>
      <c r="G73" s="6">
        <v>99840</v>
      </c>
      <c r="H73" s="11">
        <f t="shared" si="1"/>
        <v>39.936</v>
      </c>
    </row>
    <row r="74" spans="1:8" ht="42.95" customHeight="1">
      <c r="A74" s="1" t="s">
        <v>23</v>
      </c>
      <c r="B74" s="7" t="s">
        <v>159</v>
      </c>
      <c r="C74" s="4" t="s">
        <v>59</v>
      </c>
      <c r="D74" s="4" t="s">
        <v>64</v>
      </c>
      <c r="E74" s="4">
        <v>240</v>
      </c>
      <c r="F74" s="6">
        <v>250000</v>
      </c>
      <c r="G74" s="6">
        <v>99840</v>
      </c>
      <c r="H74" s="11">
        <f t="shared" si="1"/>
        <v>39.936</v>
      </c>
    </row>
    <row r="75" spans="1:8" ht="56.1" customHeight="1">
      <c r="A75" s="1" t="s">
        <v>65</v>
      </c>
      <c r="B75" s="7" t="s">
        <v>159</v>
      </c>
      <c r="C75" s="4" t="s">
        <v>59</v>
      </c>
      <c r="D75" s="4" t="s">
        <v>66</v>
      </c>
      <c r="E75" s="3"/>
      <c r="F75" s="6">
        <v>278500</v>
      </c>
      <c r="G75" s="11">
        <v>0</v>
      </c>
      <c r="H75" s="11">
        <f t="shared" si="1"/>
        <v>0</v>
      </c>
    </row>
    <row r="76" spans="1:8" ht="25.5" customHeight="1">
      <c r="A76" s="1" t="s">
        <v>67</v>
      </c>
      <c r="B76" s="7" t="s">
        <v>159</v>
      </c>
      <c r="C76" s="4" t="s">
        <v>68</v>
      </c>
      <c r="D76" s="4" t="s">
        <v>66</v>
      </c>
      <c r="E76" s="3"/>
      <c r="F76" s="6">
        <v>278500</v>
      </c>
      <c r="G76" s="11">
        <v>0</v>
      </c>
      <c r="H76" s="11">
        <f t="shared" si="1"/>
        <v>0</v>
      </c>
    </row>
    <row r="77" spans="1:8" ht="27.6" customHeight="1">
      <c r="A77" s="1" t="s">
        <v>22</v>
      </c>
      <c r="B77" s="7" t="s">
        <v>159</v>
      </c>
      <c r="C77" s="4" t="s">
        <v>59</v>
      </c>
      <c r="D77" s="4" t="s">
        <v>69</v>
      </c>
      <c r="E77" s="4">
        <v>200</v>
      </c>
      <c r="F77" s="6">
        <v>278500</v>
      </c>
      <c r="G77" s="11">
        <v>0</v>
      </c>
      <c r="H77" s="11">
        <f t="shared" si="1"/>
        <v>0</v>
      </c>
    </row>
    <row r="78" spans="1:8" ht="42.6" customHeight="1">
      <c r="A78" s="1" t="s">
        <v>23</v>
      </c>
      <c r="B78" s="7" t="s">
        <v>159</v>
      </c>
      <c r="C78" s="4" t="s">
        <v>59</v>
      </c>
      <c r="D78" s="4" t="s">
        <v>66</v>
      </c>
      <c r="E78" s="4">
        <v>240</v>
      </c>
      <c r="F78" s="6">
        <v>278500</v>
      </c>
      <c r="G78" s="11">
        <v>0</v>
      </c>
      <c r="H78" s="11">
        <f t="shared" si="1"/>
        <v>0</v>
      </c>
    </row>
    <row r="79" spans="1:8" ht="16.5" customHeight="1">
      <c r="A79" s="1" t="s">
        <v>70</v>
      </c>
      <c r="B79" s="7" t="s">
        <v>159</v>
      </c>
      <c r="C79" s="4">
        <v>5</v>
      </c>
      <c r="D79" s="3"/>
      <c r="E79" s="3"/>
      <c r="F79" s="6">
        <f>(F80+F102)</f>
        <v>4155827.79</v>
      </c>
      <c r="G79" s="6">
        <f>(G80+G102)</f>
        <v>792435.17999999993</v>
      </c>
      <c r="H79" s="11">
        <f t="shared" si="1"/>
        <v>19.06804660931342</v>
      </c>
    </row>
    <row r="80" spans="1:8" ht="24.95" customHeight="1">
      <c r="A80" s="1" t="s">
        <v>71</v>
      </c>
      <c r="B80" s="7" t="s">
        <v>159</v>
      </c>
      <c r="C80" s="4" t="s">
        <v>72</v>
      </c>
      <c r="D80" s="3"/>
      <c r="E80" s="3"/>
      <c r="F80" s="6">
        <f>(F81+F88+F88+F91+F95+F99)</f>
        <v>309409.88</v>
      </c>
      <c r="G80" s="6">
        <f>(G81+G91+G95+G99)</f>
        <v>111467.72</v>
      </c>
      <c r="H80" s="11">
        <f t="shared" si="1"/>
        <v>36.025908416369894</v>
      </c>
    </row>
    <row r="81" spans="1:8" ht="26.1" customHeight="1">
      <c r="A81" s="1" t="s">
        <v>73</v>
      </c>
      <c r="B81" s="7" t="s">
        <v>159</v>
      </c>
      <c r="C81" s="4" t="s">
        <v>72</v>
      </c>
      <c r="D81" s="4" t="s">
        <v>148</v>
      </c>
      <c r="E81" s="3"/>
      <c r="F81" s="6">
        <v>154409.88</v>
      </c>
      <c r="G81" s="11">
        <v>75310</v>
      </c>
      <c r="H81" s="11">
        <f t="shared" si="1"/>
        <v>48.772785782878657</v>
      </c>
    </row>
    <row r="82" spans="1:8" ht="39.6" customHeight="1">
      <c r="A82" s="1" t="s">
        <v>182</v>
      </c>
      <c r="B82" s="7" t="s">
        <v>159</v>
      </c>
      <c r="C82" s="4" t="s">
        <v>72</v>
      </c>
      <c r="D82" s="4" t="s">
        <v>148</v>
      </c>
      <c r="E82" s="3"/>
      <c r="F82" s="6">
        <v>154409.88</v>
      </c>
      <c r="G82" s="11">
        <v>75310</v>
      </c>
      <c r="H82" s="11">
        <f>(G82/F82)*100</f>
        <v>48.772785782878657</v>
      </c>
    </row>
    <row r="83" spans="1:8" ht="26.1" customHeight="1">
      <c r="A83" s="1" t="s">
        <v>22</v>
      </c>
      <c r="B83" s="7" t="s">
        <v>159</v>
      </c>
      <c r="C83" s="4" t="s">
        <v>72</v>
      </c>
      <c r="D83" s="4" t="s">
        <v>181</v>
      </c>
      <c r="E83" s="4">
        <v>200</v>
      </c>
      <c r="F83" s="11">
        <v>54409.88</v>
      </c>
      <c r="G83" s="11">
        <v>0</v>
      </c>
      <c r="H83" s="11">
        <f>(G83/F83)*100</f>
        <v>0</v>
      </c>
    </row>
    <row r="84" spans="1:8" ht="26.1" customHeight="1">
      <c r="A84" s="1" t="s">
        <v>74</v>
      </c>
      <c r="B84" s="7" t="s">
        <v>159</v>
      </c>
      <c r="C84" s="4" t="s">
        <v>72</v>
      </c>
      <c r="D84" s="4" t="s">
        <v>181</v>
      </c>
      <c r="E84" s="4">
        <v>240</v>
      </c>
      <c r="F84" s="11">
        <v>54409.88</v>
      </c>
      <c r="G84" s="11">
        <v>0</v>
      </c>
      <c r="H84" s="11">
        <f>(G84/F84)*100</f>
        <v>0</v>
      </c>
    </row>
    <row r="85" spans="1:8" ht="43.5" customHeight="1">
      <c r="A85" s="1" t="s">
        <v>75</v>
      </c>
      <c r="B85" s="7" t="s">
        <v>159</v>
      </c>
      <c r="C85" s="4" t="s">
        <v>72</v>
      </c>
      <c r="D85" s="4" t="s">
        <v>76</v>
      </c>
      <c r="E85" s="4">
        <v>0</v>
      </c>
      <c r="F85" s="11">
        <v>100000</v>
      </c>
      <c r="G85" s="11">
        <v>75310</v>
      </c>
      <c r="H85" s="11">
        <f t="shared" si="1"/>
        <v>75.31</v>
      </c>
    </row>
    <row r="86" spans="1:8" ht="28.5" customHeight="1">
      <c r="A86" s="1" t="s">
        <v>22</v>
      </c>
      <c r="B86" s="7" t="s">
        <v>159</v>
      </c>
      <c r="C86" s="4" t="s">
        <v>72</v>
      </c>
      <c r="D86" s="4" t="s">
        <v>76</v>
      </c>
      <c r="E86" s="4">
        <v>200</v>
      </c>
      <c r="F86" s="11">
        <v>100000</v>
      </c>
      <c r="G86" s="11">
        <v>75310</v>
      </c>
      <c r="H86" s="11">
        <f t="shared" si="1"/>
        <v>75.31</v>
      </c>
    </row>
    <row r="87" spans="1:8" ht="44.1" customHeight="1">
      <c r="A87" s="1" t="s">
        <v>74</v>
      </c>
      <c r="B87" s="7" t="s">
        <v>159</v>
      </c>
      <c r="C87" s="4" t="s">
        <v>72</v>
      </c>
      <c r="D87" s="4" t="s">
        <v>76</v>
      </c>
      <c r="E87" s="4">
        <v>240</v>
      </c>
      <c r="F87" s="11">
        <v>100000</v>
      </c>
      <c r="G87" s="11">
        <v>75310</v>
      </c>
      <c r="H87" s="11">
        <f t="shared" si="1"/>
        <v>75.31</v>
      </c>
    </row>
    <row r="88" spans="1:8" ht="41.1" customHeight="1">
      <c r="A88" s="1" t="s">
        <v>183</v>
      </c>
      <c r="B88" s="7" t="s">
        <v>159</v>
      </c>
      <c r="C88" s="4" t="s">
        <v>72</v>
      </c>
      <c r="D88" s="4" t="s">
        <v>185</v>
      </c>
      <c r="E88" s="4">
        <v>0</v>
      </c>
      <c r="F88" s="6">
        <v>30000</v>
      </c>
      <c r="G88" s="11">
        <v>0</v>
      </c>
      <c r="H88" s="11">
        <f t="shared" si="1"/>
        <v>0</v>
      </c>
    </row>
    <row r="89" spans="1:8" ht="26.1" customHeight="1">
      <c r="A89" s="1" t="s">
        <v>184</v>
      </c>
      <c r="B89" s="7" t="s">
        <v>159</v>
      </c>
      <c r="C89" s="4" t="s">
        <v>72</v>
      </c>
      <c r="D89" s="4" t="s">
        <v>185</v>
      </c>
      <c r="E89" s="4">
        <v>200</v>
      </c>
      <c r="F89" s="6">
        <v>30000</v>
      </c>
      <c r="G89" s="11">
        <v>0</v>
      </c>
      <c r="H89" s="11">
        <f>(G89/F89)*100</f>
        <v>0</v>
      </c>
    </row>
    <row r="90" spans="1:8" ht="26.1" customHeight="1">
      <c r="A90" s="1" t="s">
        <v>74</v>
      </c>
      <c r="B90" s="7" t="s">
        <v>159</v>
      </c>
      <c r="C90" s="4" t="s">
        <v>72</v>
      </c>
      <c r="D90" s="4" t="s">
        <v>185</v>
      </c>
      <c r="E90" s="4">
        <v>240</v>
      </c>
      <c r="F90" s="6">
        <v>30000</v>
      </c>
      <c r="G90" s="11">
        <v>0</v>
      </c>
      <c r="H90" s="11">
        <f>(G90/F90)*100</f>
        <v>0</v>
      </c>
    </row>
    <row r="91" spans="1:8" ht="30.95" customHeight="1">
      <c r="A91" s="1" t="s">
        <v>151</v>
      </c>
      <c r="B91" s="7" t="s">
        <v>159</v>
      </c>
      <c r="C91" s="4" t="s">
        <v>72</v>
      </c>
      <c r="D91" s="4" t="s">
        <v>152</v>
      </c>
      <c r="E91" s="4"/>
      <c r="F91" s="6">
        <v>55000</v>
      </c>
      <c r="G91" s="6">
        <v>23000</v>
      </c>
      <c r="H91" s="11">
        <f t="shared" ref="H91:H97" si="2">(G91/F91)*100</f>
        <v>41.818181818181813</v>
      </c>
    </row>
    <row r="92" spans="1:8" ht="30.95" customHeight="1">
      <c r="A92" s="1" t="s">
        <v>153</v>
      </c>
      <c r="B92" s="7" t="s">
        <v>159</v>
      </c>
      <c r="C92" s="4" t="s">
        <v>72</v>
      </c>
      <c r="D92" s="4" t="s">
        <v>152</v>
      </c>
      <c r="E92" s="4"/>
      <c r="F92" s="6">
        <v>55000</v>
      </c>
      <c r="G92" s="6">
        <v>23000</v>
      </c>
      <c r="H92" s="11">
        <f t="shared" si="2"/>
        <v>41.818181818181813</v>
      </c>
    </row>
    <row r="93" spans="1:8" ht="30.95" customHeight="1">
      <c r="A93" s="1" t="s">
        <v>79</v>
      </c>
      <c r="B93" s="7" t="s">
        <v>159</v>
      </c>
      <c r="C93" s="4" t="s">
        <v>72</v>
      </c>
      <c r="D93" s="4" t="s">
        <v>80</v>
      </c>
      <c r="E93" s="4">
        <v>800</v>
      </c>
      <c r="F93" s="6">
        <v>55000</v>
      </c>
      <c r="G93" s="11">
        <v>23000</v>
      </c>
      <c r="H93" s="11">
        <f t="shared" si="2"/>
        <v>41.818181818181813</v>
      </c>
    </row>
    <row r="94" spans="1:8" ht="30.95" customHeight="1">
      <c r="A94" s="1" t="s">
        <v>24</v>
      </c>
      <c r="B94" s="7" t="s">
        <v>159</v>
      </c>
      <c r="C94" s="4" t="s">
        <v>72</v>
      </c>
      <c r="D94" s="4" t="s">
        <v>80</v>
      </c>
      <c r="E94" s="4">
        <v>812</v>
      </c>
      <c r="F94" s="6">
        <v>55000</v>
      </c>
      <c r="G94" s="11">
        <v>23000</v>
      </c>
      <c r="H94" s="11">
        <f t="shared" si="2"/>
        <v>41.818181818181813</v>
      </c>
    </row>
    <row r="95" spans="1:8" ht="30.95" customHeight="1">
      <c r="A95" s="1" t="s">
        <v>149</v>
      </c>
      <c r="B95" s="7" t="s">
        <v>159</v>
      </c>
      <c r="C95" s="4" t="s">
        <v>72</v>
      </c>
      <c r="D95" s="4" t="s">
        <v>77</v>
      </c>
      <c r="E95" s="3"/>
      <c r="F95" s="6">
        <v>543.26</v>
      </c>
      <c r="G95" s="11">
        <v>543.26</v>
      </c>
      <c r="H95" s="11">
        <f t="shared" si="2"/>
        <v>100</v>
      </c>
    </row>
    <row r="96" spans="1:8" ht="30.95" customHeight="1">
      <c r="A96" s="1" t="s">
        <v>150</v>
      </c>
      <c r="B96" s="7" t="s">
        <v>159</v>
      </c>
      <c r="C96" s="4" t="s">
        <v>72</v>
      </c>
      <c r="D96" s="4" t="s">
        <v>77</v>
      </c>
      <c r="E96" s="4">
        <v>0</v>
      </c>
      <c r="F96" s="6">
        <v>543.26</v>
      </c>
      <c r="G96" s="11">
        <v>543.26</v>
      </c>
      <c r="H96" s="11">
        <f t="shared" si="2"/>
        <v>100</v>
      </c>
    </row>
    <row r="97" spans="1:8" ht="30.95" customHeight="1">
      <c r="A97" s="1" t="s">
        <v>22</v>
      </c>
      <c r="B97" s="7" t="s">
        <v>159</v>
      </c>
      <c r="C97" s="4" t="s">
        <v>72</v>
      </c>
      <c r="D97" s="4" t="s">
        <v>78</v>
      </c>
      <c r="E97" s="4">
        <v>200</v>
      </c>
      <c r="F97" s="6">
        <v>543.26</v>
      </c>
      <c r="G97" s="6">
        <v>543.26</v>
      </c>
      <c r="H97" s="11">
        <f t="shared" si="2"/>
        <v>100</v>
      </c>
    </row>
    <row r="98" spans="1:8" ht="41.1" customHeight="1">
      <c r="A98" s="1" t="s">
        <v>23</v>
      </c>
      <c r="B98" s="7" t="s">
        <v>159</v>
      </c>
      <c r="C98" s="4" t="s">
        <v>72</v>
      </c>
      <c r="D98" s="4" t="s">
        <v>78</v>
      </c>
      <c r="E98" s="4">
        <v>240</v>
      </c>
      <c r="F98" s="6">
        <v>543.26</v>
      </c>
      <c r="G98" s="6">
        <v>543.26</v>
      </c>
      <c r="H98" s="11">
        <f t="shared" si="1"/>
        <v>100</v>
      </c>
    </row>
    <row r="99" spans="1:8" ht="27" customHeight="1">
      <c r="A99" s="1" t="s">
        <v>169</v>
      </c>
      <c r="B99" s="7" t="s">
        <v>159</v>
      </c>
      <c r="C99" s="4" t="s">
        <v>72</v>
      </c>
      <c r="D99" s="4" t="s">
        <v>170</v>
      </c>
      <c r="E99" s="4">
        <v>200</v>
      </c>
      <c r="F99" s="6">
        <v>39456.74</v>
      </c>
      <c r="G99" s="6">
        <v>12614.46</v>
      </c>
      <c r="H99" s="11">
        <f t="shared" si="1"/>
        <v>31.970355381615413</v>
      </c>
    </row>
    <row r="100" spans="1:8" ht="26.1" customHeight="1">
      <c r="A100" s="1" t="s">
        <v>22</v>
      </c>
      <c r="B100" s="7" t="s">
        <v>159</v>
      </c>
      <c r="C100" s="4" t="s">
        <v>72</v>
      </c>
      <c r="D100" s="4" t="s">
        <v>170</v>
      </c>
      <c r="E100" s="4">
        <v>240</v>
      </c>
      <c r="F100" s="6">
        <v>39456.74</v>
      </c>
      <c r="G100" s="6">
        <v>12614.46</v>
      </c>
      <c r="H100" s="11">
        <f t="shared" si="1"/>
        <v>31.970355381615413</v>
      </c>
    </row>
    <row r="101" spans="1:8" ht="41.1" customHeight="1">
      <c r="A101" s="1" t="s">
        <v>23</v>
      </c>
      <c r="B101" s="7" t="s">
        <v>159</v>
      </c>
      <c r="C101" s="4" t="s">
        <v>72</v>
      </c>
      <c r="D101" s="4" t="s">
        <v>170</v>
      </c>
      <c r="E101" s="4">
        <v>244</v>
      </c>
      <c r="F101" s="6">
        <v>39456.74</v>
      </c>
      <c r="G101" s="6">
        <v>12614.46</v>
      </c>
      <c r="H101" s="11">
        <f t="shared" si="1"/>
        <v>31.970355381615413</v>
      </c>
    </row>
    <row r="102" spans="1:8" ht="26.25">
      <c r="A102" s="1" t="s">
        <v>81</v>
      </c>
      <c r="B102" s="7" t="s">
        <v>159</v>
      </c>
      <c r="C102" s="4" t="s">
        <v>82</v>
      </c>
      <c r="D102" s="3"/>
      <c r="E102" s="3"/>
      <c r="F102" s="6">
        <v>3846417.91</v>
      </c>
      <c r="G102" s="6">
        <v>680967.46</v>
      </c>
      <c r="H102" s="11">
        <f t="shared" si="1"/>
        <v>17.70393846777819</v>
      </c>
    </row>
    <row r="103" spans="1:8" ht="39.6" customHeight="1">
      <c r="A103" s="1" t="s">
        <v>83</v>
      </c>
      <c r="B103" s="7" t="s">
        <v>159</v>
      </c>
      <c r="C103" s="4" t="s">
        <v>82</v>
      </c>
      <c r="D103" s="4" t="s">
        <v>84</v>
      </c>
      <c r="E103" s="3"/>
      <c r="F103" s="6">
        <v>3846417.91</v>
      </c>
      <c r="G103" s="6">
        <v>680967.46</v>
      </c>
      <c r="H103" s="11">
        <f t="shared" si="1"/>
        <v>17.70393846777819</v>
      </c>
    </row>
    <row r="104" spans="1:8" ht="55.5" customHeight="1">
      <c r="A104" s="1" t="s">
        <v>85</v>
      </c>
      <c r="B104" s="7" t="s">
        <v>159</v>
      </c>
      <c r="C104" s="4" t="s">
        <v>82</v>
      </c>
      <c r="D104" s="4" t="s">
        <v>86</v>
      </c>
      <c r="E104" s="3"/>
      <c r="F104" s="6">
        <v>3846417.91</v>
      </c>
      <c r="G104" s="6">
        <v>680967.46</v>
      </c>
      <c r="H104" s="11">
        <f t="shared" si="1"/>
        <v>17.70393846777819</v>
      </c>
    </row>
    <row r="105" spans="1:8" ht="24.95" customHeight="1">
      <c r="A105" s="1" t="s">
        <v>87</v>
      </c>
      <c r="B105" s="7" t="s">
        <v>159</v>
      </c>
      <c r="C105" s="4" t="s">
        <v>82</v>
      </c>
      <c r="D105" s="4" t="s">
        <v>88</v>
      </c>
      <c r="E105" s="4">
        <v>0</v>
      </c>
      <c r="F105" s="6">
        <v>406162.4</v>
      </c>
      <c r="G105" s="6">
        <v>271499.59000000003</v>
      </c>
      <c r="H105" s="11">
        <f t="shared" si="1"/>
        <v>66.845082164178677</v>
      </c>
    </row>
    <row r="106" spans="1:8" ht="27" customHeight="1">
      <c r="A106" s="1" t="s">
        <v>22</v>
      </c>
      <c r="B106" s="7" t="s">
        <v>159</v>
      </c>
      <c r="C106" s="4" t="s">
        <v>82</v>
      </c>
      <c r="D106" s="4" t="s">
        <v>88</v>
      </c>
      <c r="E106" s="4">
        <v>200</v>
      </c>
      <c r="F106" s="6">
        <v>405162.4</v>
      </c>
      <c r="G106" s="6">
        <v>271029.05</v>
      </c>
      <c r="H106" s="11">
        <f t="shared" si="1"/>
        <v>66.893929446562666</v>
      </c>
    </row>
    <row r="107" spans="1:8" ht="44.1" customHeight="1">
      <c r="A107" s="1" t="s">
        <v>23</v>
      </c>
      <c r="B107" s="7" t="s">
        <v>159</v>
      </c>
      <c r="C107" s="4" t="s">
        <v>82</v>
      </c>
      <c r="D107" s="4" t="s">
        <v>89</v>
      </c>
      <c r="E107" s="4">
        <v>240</v>
      </c>
      <c r="F107" s="6">
        <v>280000</v>
      </c>
      <c r="G107" s="6">
        <v>215830.05</v>
      </c>
      <c r="H107" s="11">
        <f t="shared" si="1"/>
        <v>77.082160714285706</v>
      </c>
    </row>
    <row r="108" spans="1:8" ht="26.1" customHeight="1">
      <c r="A108" s="1" t="s">
        <v>90</v>
      </c>
      <c r="B108" s="7" t="s">
        <v>159</v>
      </c>
      <c r="C108" s="4" t="s">
        <v>82</v>
      </c>
      <c r="D108" s="4" t="s">
        <v>89</v>
      </c>
      <c r="E108" s="4">
        <v>800</v>
      </c>
      <c r="F108" s="6">
        <v>1000</v>
      </c>
      <c r="G108" s="6">
        <v>470.54</v>
      </c>
      <c r="H108" s="11">
        <f t="shared" si="1"/>
        <v>47.054000000000002</v>
      </c>
    </row>
    <row r="109" spans="1:8" ht="27.6" customHeight="1">
      <c r="A109" s="1" t="s">
        <v>91</v>
      </c>
      <c r="B109" s="7" t="s">
        <v>159</v>
      </c>
      <c r="C109" s="4" t="s">
        <v>82</v>
      </c>
      <c r="D109" s="4" t="s">
        <v>89</v>
      </c>
      <c r="E109" s="4">
        <v>852</v>
      </c>
      <c r="F109" s="6">
        <v>1000</v>
      </c>
      <c r="G109" s="6">
        <v>470.54</v>
      </c>
      <c r="H109" s="11">
        <f t="shared" si="1"/>
        <v>47.054000000000002</v>
      </c>
    </row>
    <row r="110" spans="1:8" ht="29.45" customHeight="1">
      <c r="A110" s="1" t="s">
        <v>92</v>
      </c>
      <c r="B110" s="7" t="s">
        <v>159</v>
      </c>
      <c r="C110" s="4" t="s">
        <v>82</v>
      </c>
      <c r="D110" s="4" t="s">
        <v>93</v>
      </c>
      <c r="E110" s="4">
        <v>0</v>
      </c>
      <c r="F110" s="6">
        <v>125462.39999999999</v>
      </c>
      <c r="G110" s="6">
        <v>55199</v>
      </c>
      <c r="H110" s="11">
        <f t="shared" si="1"/>
        <v>43.996448338306934</v>
      </c>
    </row>
    <row r="111" spans="1:8" ht="30" customHeight="1">
      <c r="A111" s="1" t="s">
        <v>22</v>
      </c>
      <c r="B111" s="7" t="s">
        <v>159</v>
      </c>
      <c r="C111" s="4" t="s">
        <v>82</v>
      </c>
      <c r="D111" s="4" t="s">
        <v>93</v>
      </c>
      <c r="E111" s="4">
        <v>200</v>
      </c>
      <c r="F111" s="6">
        <v>125462.39999999999</v>
      </c>
      <c r="G111" s="6">
        <v>55199</v>
      </c>
      <c r="H111" s="11">
        <f t="shared" si="1"/>
        <v>43.996448338306934</v>
      </c>
    </row>
    <row r="112" spans="1:8" ht="42.6" customHeight="1">
      <c r="A112" s="1" t="s">
        <v>23</v>
      </c>
      <c r="B112" s="7" t="s">
        <v>159</v>
      </c>
      <c r="C112" s="4" t="s">
        <v>82</v>
      </c>
      <c r="D112" s="4" t="s">
        <v>93</v>
      </c>
      <c r="E112" s="4">
        <v>240</v>
      </c>
      <c r="F112" s="6">
        <v>125462.39999999999</v>
      </c>
      <c r="G112" s="6">
        <v>55199</v>
      </c>
      <c r="H112" s="11">
        <f t="shared" si="1"/>
        <v>43.996448338306934</v>
      </c>
    </row>
    <row r="113" spans="1:8" ht="39" customHeight="1">
      <c r="A113" s="1" t="s">
        <v>94</v>
      </c>
      <c r="B113" s="7" t="s">
        <v>159</v>
      </c>
      <c r="C113" s="4" t="s">
        <v>82</v>
      </c>
      <c r="D113" s="4" t="s">
        <v>95</v>
      </c>
      <c r="E113" s="4">
        <v>0</v>
      </c>
      <c r="F113" s="6">
        <f>(F114+F117+F120+F124+F126+F129+F132)</f>
        <v>3440255.51</v>
      </c>
      <c r="G113" s="6">
        <f>(G114+G120+G123)</f>
        <v>409467.87</v>
      </c>
      <c r="H113" s="11">
        <f t="shared" si="1"/>
        <v>11.902251702228943</v>
      </c>
    </row>
    <row r="114" spans="1:8" ht="39" customHeight="1">
      <c r="A114" s="1" t="s">
        <v>96</v>
      </c>
      <c r="B114" s="7" t="s">
        <v>159</v>
      </c>
      <c r="C114" s="4" t="s">
        <v>82</v>
      </c>
      <c r="D114" s="4" t="s">
        <v>97</v>
      </c>
      <c r="E114" s="4">
        <v>0</v>
      </c>
      <c r="F114" s="6">
        <v>527610.52</v>
      </c>
      <c r="G114" s="6">
        <v>348216.87</v>
      </c>
      <c r="H114" s="11">
        <f t="shared" si="1"/>
        <v>65.998848923634043</v>
      </c>
    </row>
    <row r="115" spans="1:8" ht="33.950000000000003" customHeight="1">
      <c r="A115" s="1" t="s">
        <v>22</v>
      </c>
      <c r="B115" s="7" t="s">
        <v>159</v>
      </c>
      <c r="C115" s="4" t="s">
        <v>82</v>
      </c>
      <c r="D115" s="4" t="s">
        <v>97</v>
      </c>
      <c r="E115" s="4">
        <v>200</v>
      </c>
      <c r="F115" s="6">
        <v>527610.52</v>
      </c>
      <c r="G115" s="6">
        <v>348216.87</v>
      </c>
      <c r="H115" s="11">
        <f t="shared" si="1"/>
        <v>65.998848923634043</v>
      </c>
    </row>
    <row r="116" spans="1:8" ht="45.6" customHeight="1">
      <c r="A116" s="1" t="s">
        <v>23</v>
      </c>
      <c r="B116" s="7" t="s">
        <v>159</v>
      </c>
      <c r="C116" s="4" t="s">
        <v>82</v>
      </c>
      <c r="D116" s="4" t="s">
        <v>97</v>
      </c>
      <c r="E116" s="4">
        <v>240</v>
      </c>
      <c r="F116" s="6">
        <v>527610.52</v>
      </c>
      <c r="G116" s="6">
        <v>348216.87</v>
      </c>
      <c r="H116" s="11">
        <f t="shared" si="1"/>
        <v>65.998848923634043</v>
      </c>
    </row>
    <row r="117" spans="1:8" ht="25.5" customHeight="1">
      <c r="A117" s="1" t="s">
        <v>98</v>
      </c>
      <c r="B117" s="7" t="s">
        <v>159</v>
      </c>
      <c r="C117" s="4" t="s">
        <v>82</v>
      </c>
      <c r="D117" s="4" t="s">
        <v>99</v>
      </c>
      <c r="E117" s="4">
        <v>0</v>
      </c>
      <c r="F117" s="6">
        <v>15815.6</v>
      </c>
      <c r="G117" s="11">
        <v>0</v>
      </c>
      <c r="H117" s="11">
        <f t="shared" si="1"/>
        <v>0</v>
      </c>
    </row>
    <row r="118" spans="1:8" ht="31.5" customHeight="1">
      <c r="A118" s="1" t="s">
        <v>22</v>
      </c>
      <c r="B118" s="7" t="s">
        <v>159</v>
      </c>
      <c r="C118" s="4" t="s">
        <v>82</v>
      </c>
      <c r="D118" s="4" t="s">
        <v>99</v>
      </c>
      <c r="E118" s="4">
        <v>200</v>
      </c>
      <c r="F118" s="6">
        <v>15815.6</v>
      </c>
      <c r="G118" s="11">
        <v>0</v>
      </c>
      <c r="H118" s="11">
        <f t="shared" si="1"/>
        <v>0</v>
      </c>
    </row>
    <row r="119" spans="1:8" ht="50.1" customHeight="1">
      <c r="A119" s="1" t="s">
        <v>23</v>
      </c>
      <c r="B119" s="7" t="s">
        <v>159</v>
      </c>
      <c r="C119" s="4" t="s">
        <v>82</v>
      </c>
      <c r="D119" s="4" t="s">
        <v>99</v>
      </c>
      <c r="E119" s="4">
        <v>240</v>
      </c>
      <c r="F119" s="6">
        <v>15815.6</v>
      </c>
      <c r="G119" s="11">
        <v>0</v>
      </c>
      <c r="H119" s="11">
        <f t="shared" ref="H119:H156" si="3">(G119/F119)*100</f>
        <v>0</v>
      </c>
    </row>
    <row r="120" spans="1:8" ht="33.950000000000003" customHeight="1">
      <c r="A120" s="1" t="s">
        <v>100</v>
      </c>
      <c r="B120" s="7" t="s">
        <v>159</v>
      </c>
      <c r="C120" s="4" t="s">
        <v>82</v>
      </c>
      <c r="D120" s="4" t="s">
        <v>101</v>
      </c>
      <c r="E120" s="4">
        <v>0</v>
      </c>
      <c r="F120" s="6">
        <v>94918</v>
      </c>
      <c r="G120" s="6">
        <v>55251</v>
      </c>
      <c r="H120" s="11">
        <f t="shared" si="3"/>
        <v>58.209191091257715</v>
      </c>
    </row>
    <row r="121" spans="1:8" ht="35.450000000000003" customHeight="1">
      <c r="A121" s="1" t="s">
        <v>22</v>
      </c>
      <c r="B121" s="7" t="s">
        <v>159</v>
      </c>
      <c r="C121" s="4" t="s">
        <v>82</v>
      </c>
      <c r="D121" s="4" t="s">
        <v>101</v>
      </c>
      <c r="E121" s="4">
        <v>200</v>
      </c>
      <c r="F121" s="6">
        <v>94918</v>
      </c>
      <c r="G121" s="6">
        <v>55251</v>
      </c>
      <c r="H121" s="11">
        <f t="shared" si="3"/>
        <v>58.209191091257715</v>
      </c>
    </row>
    <row r="122" spans="1:8" ht="39.6" customHeight="1">
      <c r="A122" s="1" t="s">
        <v>23</v>
      </c>
      <c r="B122" s="7" t="s">
        <v>159</v>
      </c>
      <c r="C122" s="4" t="s">
        <v>82</v>
      </c>
      <c r="D122" s="4" t="s">
        <v>101</v>
      </c>
      <c r="E122" s="4">
        <v>240</v>
      </c>
      <c r="F122" s="6">
        <v>94918</v>
      </c>
      <c r="G122" s="6">
        <v>55251</v>
      </c>
      <c r="H122" s="11">
        <f t="shared" si="3"/>
        <v>58.209191091257715</v>
      </c>
    </row>
    <row r="123" spans="1:8" ht="28.5" customHeight="1">
      <c r="A123" s="1" t="s">
        <v>171</v>
      </c>
      <c r="B123" s="7" t="s">
        <v>159</v>
      </c>
      <c r="C123" s="4" t="s">
        <v>82</v>
      </c>
      <c r="D123" s="4" t="s">
        <v>172</v>
      </c>
      <c r="E123" s="4">
        <v>0</v>
      </c>
      <c r="F123" s="6">
        <v>6000</v>
      </c>
      <c r="G123" s="6">
        <v>6000</v>
      </c>
      <c r="H123" s="11">
        <f t="shared" si="3"/>
        <v>100</v>
      </c>
    </row>
    <row r="124" spans="1:8" ht="30.95" customHeight="1">
      <c r="A124" s="1" t="s">
        <v>22</v>
      </c>
      <c r="B124" s="7" t="s">
        <v>159</v>
      </c>
      <c r="C124" s="4" t="s">
        <v>82</v>
      </c>
      <c r="D124" s="4" t="s">
        <v>172</v>
      </c>
      <c r="E124" s="4">
        <v>200</v>
      </c>
      <c r="F124" s="6">
        <v>6000</v>
      </c>
      <c r="G124" s="6">
        <v>6000</v>
      </c>
      <c r="H124" s="11">
        <f t="shared" si="3"/>
        <v>100</v>
      </c>
    </row>
    <row r="125" spans="1:8" ht="39" customHeight="1">
      <c r="A125" s="1" t="s">
        <v>23</v>
      </c>
      <c r="B125" s="7" t="s">
        <v>159</v>
      </c>
      <c r="C125" s="4" t="s">
        <v>82</v>
      </c>
      <c r="D125" s="4" t="s">
        <v>172</v>
      </c>
      <c r="E125" s="4">
        <v>240</v>
      </c>
      <c r="F125" s="6">
        <v>6000</v>
      </c>
      <c r="G125" s="6">
        <v>6000</v>
      </c>
      <c r="H125" s="11">
        <f t="shared" si="3"/>
        <v>100</v>
      </c>
    </row>
    <row r="126" spans="1:8" ht="39" customHeight="1">
      <c r="A126" s="1" t="s">
        <v>186</v>
      </c>
      <c r="B126" s="7" t="s">
        <v>159</v>
      </c>
      <c r="C126" s="4" t="s">
        <v>82</v>
      </c>
      <c r="D126" s="4" t="s">
        <v>187</v>
      </c>
      <c r="E126" s="4">
        <v>0</v>
      </c>
      <c r="F126" s="6">
        <v>1593446.59</v>
      </c>
      <c r="G126" s="6">
        <v>0</v>
      </c>
      <c r="H126" s="11">
        <f t="shared" ref="H126:H131" si="4">(G126/F126)*100</f>
        <v>0</v>
      </c>
    </row>
    <row r="127" spans="1:8" ht="39" customHeight="1">
      <c r="A127" s="1" t="s">
        <v>22</v>
      </c>
      <c r="B127" s="7" t="s">
        <v>159</v>
      </c>
      <c r="C127" s="4" t="s">
        <v>82</v>
      </c>
      <c r="D127" s="4" t="s">
        <v>187</v>
      </c>
      <c r="E127" s="4">
        <v>200</v>
      </c>
      <c r="F127" s="6">
        <v>1593446.59</v>
      </c>
      <c r="G127" s="6">
        <v>0</v>
      </c>
      <c r="H127" s="11">
        <f t="shared" si="4"/>
        <v>0</v>
      </c>
    </row>
    <row r="128" spans="1:8" ht="39" customHeight="1">
      <c r="A128" s="1" t="s">
        <v>23</v>
      </c>
      <c r="B128" s="7" t="s">
        <v>159</v>
      </c>
      <c r="C128" s="4" t="s">
        <v>82</v>
      </c>
      <c r="D128" s="4" t="s">
        <v>187</v>
      </c>
      <c r="E128" s="4">
        <v>240</v>
      </c>
      <c r="F128" s="6">
        <v>1593446.59</v>
      </c>
      <c r="G128" s="6">
        <v>0</v>
      </c>
      <c r="H128" s="11">
        <f t="shared" si="4"/>
        <v>0</v>
      </c>
    </row>
    <row r="129" spans="1:8" ht="39" customHeight="1">
      <c r="A129" s="1" t="s">
        <v>188</v>
      </c>
      <c r="B129" s="7" t="s">
        <v>159</v>
      </c>
      <c r="C129" s="4" t="s">
        <v>82</v>
      </c>
      <c r="D129" s="4" t="s">
        <v>189</v>
      </c>
      <c r="E129" s="4">
        <v>0</v>
      </c>
      <c r="F129" s="6">
        <v>418184.4</v>
      </c>
      <c r="G129" s="6">
        <v>0</v>
      </c>
      <c r="H129" s="11">
        <f t="shared" si="4"/>
        <v>0</v>
      </c>
    </row>
    <row r="130" spans="1:8" ht="39" customHeight="1">
      <c r="A130" s="1" t="s">
        <v>22</v>
      </c>
      <c r="B130" s="7" t="s">
        <v>159</v>
      </c>
      <c r="C130" s="4" t="s">
        <v>82</v>
      </c>
      <c r="D130" s="4" t="s">
        <v>189</v>
      </c>
      <c r="E130" s="4">
        <v>200</v>
      </c>
      <c r="F130" s="6">
        <v>418184.4</v>
      </c>
      <c r="G130" s="6">
        <v>0</v>
      </c>
      <c r="H130" s="11">
        <f t="shared" si="4"/>
        <v>0</v>
      </c>
    </row>
    <row r="131" spans="1:8" ht="39" customHeight="1" thickBot="1">
      <c r="A131" s="1" t="s">
        <v>23</v>
      </c>
      <c r="B131" s="7" t="s">
        <v>159</v>
      </c>
      <c r="C131" s="4" t="s">
        <v>82</v>
      </c>
      <c r="D131" s="4" t="s">
        <v>189</v>
      </c>
      <c r="E131" s="4">
        <v>240</v>
      </c>
      <c r="F131" s="6">
        <v>418184.4</v>
      </c>
      <c r="G131" s="6">
        <v>0</v>
      </c>
      <c r="H131" s="11">
        <f t="shared" si="4"/>
        <v>0</v>
      </c>
    </row>
    <row r="132" spans="1:8" ht="66.95" customHeight="1" thickBot="1">
      <c r="A132" s="12" t="s">
        <v>174</v>
      </c>
      <c r="B132" s="13" t="s">
        <v>159</v>
      </c>
      <c r="C132" s="12" t="s">
        <v>82</v>
      </c>
      <c r="D132" s="12" t="s">
        <v>8</v>
      </c>
      <c r="E132" s="12"/>
      <c r="F132" s="14">
        <v>784280.4</v>
      </c>
      <c r="G132" s="14">
        <v>0</v>
      </c>
      <c r="H132" s="11">
        <f t="shared" si="3"/>
        <v>0</v>
      </c>
    </row>
    <row r="133" spans="1:8" ht="39" customHeight="1" thickBot="1">
      <c r="A133" s="12" t="s">
        <v>23</v>
      </c>
      <c r="B133" s="13" t="s">
        <v>159</v>
      </c>
      <c r="C133" s="12" t="s">
        <v>82</v>
      </c>
      <c r="D133" s="12" t="s">
        <v>175</v>
      </c>
      <c r="E133" s="12">
        <v>200</v>
      </c>
      <c r="F133" s="14">
        <v>572577</v>
      </c>
      <c r="G133" s="14">
        <v>0</v>
      </c>
      <c r="H133" s="11">
        <f t="shared" si="3"/>
        <v>0</v>
      </c>
    </row>
    <row r="134" spans="1:8" ht="39" customHeight="1" thickBot="1">
      <c r="A134" s="12" t="s">
        <v>176</v>
      </c>
      <c r="B134" s="13" t="s">
        <v>159</v>
      </c>
      <c r="C134" s="12" t="s">
        <v>82</v>
      </c>
      <c r="D134" s="12" t="s">
        <v>175</v>
      </c>
      <c r="E134" s="12">
        <v>240</v>
      </c>
      <c r="F134" s="14">
        <v>572577</v>
      </c>
      <c r="G134" s="14">
        <v>0</v>
      </c>
      <c r="H134" s="11">
        <f t="shared" si="3"/>
        <v>0</v>
      </c>
    </row>
    <row r="135" spans="1:8" ht="39" customHeight="1" thickBot="1">
      <c r="A135" s="12" t="s">
        <v>23</v>
      </c>
      <c r="B135" s="13" t="s">
        <v>159</v>
      </c>
      <c r="C135" s="12" t="s">
        <v>82</v>
      </c>
      <c r="D135" s="12" t="s">
        <v>177</v>
      </c>
      <c r="E135" s="12">
        <v>200</v>
      </c>
      <c r="F135" s="14">
        <v>211703.4</v>
      </c>
      <c r="G135" s="14">
        <v>0</v>
      </c>
      <c r="H135" s="11">
        <f t="shared" si="3"/>
        <v>0</v>
      </c>
    </row>
    <row r="136" spans="1:8" ht="39" customHeight="1" thickBot="1">
      <c r="A136" s="12" t="s">
        <v>176</v>
      </c>
      <c r="B136" s="13" t="s">
        <v>159</v>
      </c>
      <c r="C136" s="12" t="s">
        <v>82</v>
      </c>
      <c r="D136" s="12" t="s">
        <v>178</v>
      </c>
      <c r="E136" s="12">
        <v>240</v>
      </c>
      <c r="F136" s="14">
        <v>211703.4</v>
      </c>
      <c r="G136" s="14">
        <v>0</v>
      </c>
      <c r="H136" s="11">
        <v>0</v>
      </c>
    </row>
    <row r="137" spans="1:8">
      <c r="A137" s="1" t="s">
        <v>102</v>
      </c>
      <c r="B137" s="7" t="s">
        <v>159</v>
      </c>
      <c r="C137" s="4">
        <v>7</v>
      </c>
      <c r="D137" s="3"/>
      <c r="E137" s="3"/>
      <c r="F137" s="6">
        <v>10000</v>
      </c>
      <c r="G137" s="6">
        <v>0</v>
      </c>
      <c r="H137" s="11">
        <f t="shared" si="3"/>
        <v>0</v>
      </c>
    </row>
    <row r="138" spans="1:8" ht="57.95" customHeight="1">
      <c r="A138" s="1" t="s">
        <v>6</v>
      </c>
      <c r="B138" s="7" t="s">
        <v>159</v>
      </c>
      <c r="C138" s="4" t="s">
        <v>103</v>
      </c>
      <c r="D138" s="3"/>
      <c r="E138" s="3"/>
      <c r="F138" s="6">
        <v>10000</v>
      </c>
      <c r="G138" s="6">
        <v>0</v>
      </c>
      <c r="H138" s="11">
        <f t="shared" si="3"/>
        <v>0</v>
      </c>
    </row>
    <row r="139" spans="1:8" ht="49.5" customHeight="1">
      <c r="A139" s="1" t="s">
        <v>104</v>
      </c>
      <c r="B139" s="7" t="s">
        <v>159</v>
      </c>
      <c r="C139" s="4" t="s">
        <v>103</v>
      </c>
      <c r="D139" s="4" t="s">
        <v>154</v>
      </c>
      <c r="E139" s="3"/>
      <c r="F139" s="6">
        <v>10000</v>
      </c>
      <c r="G139" s="6">
        <v>0</v>
      </c>
      <c r="H139" s="11">
        <f t="shared" si="3"/>
        <v>0</v>
      </c>
    </row>
    <row r="140" spans="1:8" ht="34.5" customHeight="1">
      <c r="A140" s="1" t="s">
        <v>105</v>
      </c>
      <c r="B140" s="7" t="s">
        <v>159</v>
      </c>
      <c r="C140" s="4" t="s">
        <v>103</v>
      </c>
      <c r="D140" s="5" t="s">
        <v>155</v>
      </c>
      <c r="E140" s="4">
        <v>0</v>
      </c>
      <c r="F140" s="6">
        <v>10000</v>
      </c>
      <c r="G140" s="6">
        <v>0</v>
      </c>
      <c r="H140" s="11">
        <f t="shared" si="3"/>
        <v>0</v>
      </c>
    </row>
    <row r="141" spans="1:8" ht="33.6" customHeight="1">
      <c r="A141" s="1" t="s">
        <v>22</v>
      </c>
      <c r="B141" s="7" t="s">
        <v>159</v>
      </c>
      <c r="C141" s="4" t="s">
        <v>103</v>
      </c>
      <c r="D141" s="5" t="s">
        <v>156</v>
      </c>
      <c r="E141" s="4">
        <v>200</v>
      </c>
      <c r="F141" s="6">
        <v>10000</v>
      </c>
      <c r="G141" s="6">
        <v>0</v>
      </c>
      <c r="H141" s="11">
        <f t="shared" si="3"/>
        <v>0</v>
      </c>
    </row>
    <row r="142" spans="1:8" ht="44.1" customHeight="1">
      <c r="A142" s="1" t="s">
        <v>23</v>
      </c>
      <c r="B142" s="7" t="s">
        <v>159</v>
      </c>
      <c r="C142" s="4" t="s">
        <v>103</v>
      </c>
      <c r="D142" s="5" t="s">
        <v>156</v>
      </c>
      <c r="E142" s="4">
        <v>240</v>
      </c>
      <c r="F142" s="6">
        <v>10000</v>
      </c>
      <c r="G142" s="6">
        <v>0</v>
      </c>
      <c r="H142" s="11">
        <f t="shared" si="3"/>
        <v>0</v>
      </c>
    </row>
    <row r="143" spans="1:8" ht="27.95" customHeight="1">
      <c r="A143" s="1" t="s">
        <v>106</v>
      </c>
      <c r="B143" s="7" t="s">
        <v>159</v>
      </c>
      <c r="C143" s="4">
        <v>8</v>
      </c>
      <c r="D143" s="3"/>
      <c r="E143" s="3"/>
      <c r="F143" s="6">
        <v>3351000</v>
      </c>
      <c r="G143" s="6">
        <v>2000000</v>
      </c>
      <c r="H143" s="11">
        <f t="shared" si="3"/>
        <v>59.683676514473291</v>
      </c>
    </row>
    <row r="144" spans="1:8" ht="26.25">
      <c r="A144" s="1" t="s">
        <v>107</v>
      </c>
      <c r="B144" s="7" t="s">
        <v>159</v>
      </c>
      <c r="C144" s="4" t="s">
        <v>108</v>
      </c>
      <c r="D144" s="3"/>
      <c r="E144" s="3"/>
      <c r="F144" s="6">
        <v>3351000</v>
      </c>
      <c r="G144" s="6">
        <v>2000000</v>
      </c>
      <c r="H144" s="11">
        <f t="shared" si="3"/>
        <v>59.683676514473291</v>
      </c>
    </row>
    <row r="145" spans="1:8" ht="26.1" customHeight="1">
      <c r="A145" s="2" t="s">
        <v>109</v>
      </c>
      <c r="B145" s="7" t="s">
        <v>159</v>
      </c>
      <c r="C145" s="4" t="s">
        <v>108</v>
      </c>
      <c r="D145" s="4" t="s">
        <v>110</v>
      </c>
      <c r="E145" s="3"/>
      <c r="F145" s="6">
        <v>3351000</v>
      </c>
      <c r="G145" s="6">
        <v>2000000</v>
      </c>
      <c r="H145" s="11">
        <f t="shared" si="3"/>
        <v>59.683676514473291</v>
      </c>
    </row>
    <row r="146" spans="1:8" ht="50.45" customHeight="1">
      <c r="A146" s="1" t="s">
        <v>111</v>
      </c>
      <c r="B146" s="7" t="s">
        <v>159</v>
      </c>
      <c r="C146" s="4" t="s">
        <v>108</v>
      </c>
      <c r="D146" s="4" t="s">
        <v>112</v>
      </c>
      <c r="E146" s="3"/>
      <c r="F146" s="6">
        <v>3351000</v>
      </c>
      <c r="G146" s="6">
        <v>2000000</v>
      </c>
      <c r="H146" s="11">
        <f t="shared" si="3"/>
        <v>59.683676514473291</v>
      </c>
    </row>
    <row r="147" spans="1:8" ht="36.950000000000003" customHeight="1">
      <c r="A147" s="1" t="s">
        <v>113</v>
      </c>
      <c r="B147" s="7" t="s">
        <v>159</v>
      </c>
      <c r="C147" s="4" t="s">
        <v>108</v>
      </c>
      <c r="D147" s="4" t="s">
        <v>173</v>
      </c>
      <c r="E147" s="4">
        <v>0</v>
      </c>
      <c r="F147" s="6">
        <v>3351000</v>
      </c>
      <c r="G147" s="6">
        <v>2000000</v>
      </c>
      <c r="H147" s="11">
        <f t="shared" si="3"/>
        <v>59.683676514473291</v>
      </c>
    </row>
    <row r="148" spans="1:8" ht="24.6" customHeight="1">
      <c r="A148" s="1" t="s">
        <v>114</v>
      </c>
      <c r="B148" s="7" t="s">
        <v>159</v>
      </c>
      <c r="C148" s="4" t="s">
        <v>108</v>
      </c>
      <c r="D148" s="4" t="s">
        <v>173</v>
      </c>
      <c r="E148" s="4">
        <v>500</v>
      </c>
      <c r="F148" s="6">
        <v>3351000</v>
      </c>
      <c r="G148" s="6">
        <v>2000000</v>
      </c>
      <c r="H148" s="11">
        <f t="shared" si="3"/>
        <v>59.683676514473291</v>
      </c>
    </row>
    <row r="149" spans="1:8" ht="17.100000000000001" customHeight="1">
      <c r="A149" s="1" t="s">
        <v>115</v>
      </c>
      <c r="B149" s="7" t="s">
        <v>159</v>
      </c>
      <c r="C149" s="4">
        <v>10</v>
      </c>
      <c r="D149" s="3"/>
      <c r="E149" s="3"/>
      <c r="F149" s="6">
        <v>126080</v>
      </c>
      <c r="G149" s="6">
        <v>87000.5</v>
      </c>
      <c r="H149" s="11">
        <f t="shared" si="3"/>
        <v>69.004203680203048</v>
      </c>
    </row>
    <row r="150" spans="1:8" ht="15.6" customHeight="1">
      <c r="A150" s="1" t="s">
        <v>116</v>
      </c>
      <c r="B150" s="7" t="s">
        <v>159</v>
      </c>
      <c r="C150" s="4" t="s">
        <v>117</v>
      </c>
      <c r="D150" s="3"/>
      <c r="E150" s="3"/>
      <c r="F150" s="6">
        <v>126080</v>
      </c>
      <c r="G150" s="6">
        <v>87000.5</v>
      </c>
      <c r="H150" s="11">
        <f t="shared" si="3"/>
        <v>69.004203680203048</v>
      </c>
    </row>
    <row r="151" spans="1:8" ht="44.45" customHeight="1">
      <c r="A151" s="1" t="s">
        <v>118</v>
      </c>
      <c r="B151" s="7" t="s">
        <v>159</v>
      </c>
      <c r="C151" s="4" t="s">
        <v>117</v>
      </c>
      <c r="D151" s="4" t="s">
        <v>119</v>
      </c>
      <c r="E151" s="4">
        <v>0</v>
      </c>
      <c r="F151" s="6">
        <v>126080</v>
      </c>
      <c r="G151" s="6">
        <v>87000.5</v>
      </c>
      <c r="H151" s="11">
        <f t="shared" si="3"/>
        <v>69.004203680203048</v>
      </c>
    </row>
    <row r="152" spans="1:8" ht="33.950000000000003" customHeight="1">
      <c r="A152" s="1" t="s">
        <v>120</v>
      </c>
      <c r="B152" s="7" t="s">
        <v>159</v>
      </c>
      <c r="C152" s="4" t="s">
        <v>117</v>
      </c>
      <c r="D152" s="4" t="s">
        <v>121</v>
      </c>
      <c r="E152" s="4">
        <v>360</v>
      </c>
      <c r="F152" s="6">
        <v>10000</v>
      </c>
      <c r="G152" s="11">
        <v>5575.5</v>
      </c>
      <c r="H152" s="11">
        <f t="shared" si="3"/>
        <v>55.754999999999995</v>
      </c>
    </row>
    <row r="153" spans="1:8" ht="32.1" customHeight="1">
      <c r="A153" s="1" t="s">
        <v>122</v>
      </c>
      <c r="B153" s="7" t="s">
        <v>159</v>
      </c>
      <c r="C153" s="4" t="s">
        <v>117</v>
      </c>
      <c r="D153" s="4" t="s">
        <v>123</v>
      </c>
      <c r="E153" s="4">
        <v>312</v>
      </c>
      <c r="F153" s="6">
        <v>46080</v>
      </c>
      <c r="G153" s="6">
        <v>34560</v>
      </c>
      <c r="H153" s="11">
        <f t="shared" si="3"/>
        <v>75</v>
      </c>
    </row>
    <row r="154" spans="1:8" ht="127.5">
      <c r="A154" s="1" t="s">
        <v>124</v>
      </c>
      <c r="B154" s="7" t="s">
        <v>159</v>
      </c>
      <c r="C154" s="4" t="s">
        <v>117</v>
      </c>
      <c r="D154" s="4" t="s">
        <v>125</v>
      </c>
      <c r="E154" s="4">
        <v>0</v>
      </c>
      <c r="F154" s="6">
        <v>70000</v>
      </c>
      <c r="G154" s="11">
        <v>46865</v>
      </c>
      <c r="H154" s="11">
        <f t="shared" si="3"/>
        <v>66.95</v>
      </c>
    </row>
    <row r="155" spans="1:8" ht="34.5" customHeight="1">
      <c r="A155" s="1" t="s">
        <v>114</v>
      </c>
      <c r="B155" s="7" t="s">
        <v>159</v>
      </c>
      <c r="C155" s="4" t="s">
        <v>117</v>
      </c>
      <c r="D155" s="4" t="s">
        <v>126</v>
      </c>
      <c r="E155" s="4">
        <v>500</v>
      </c>
      <c r="F155" s="6">
        <v>70000</v>
      </c>
      <c r="G155" s="11">
        <v>46865</v>
      </c>
      <c r="H155" s="11">
        <f t="shared" si="3"/>
        <v>66.95</v>
      </c>
    </row>
    <row r="156" spans="1:8">
      <c r="A156" s="1" t="s">
        <v>127</v>
      </c>
      <c r="B156" s="7" t="s">
        <v>159</v>
      </c>
      <c r="C156" s="4">
        <v>11</v>
      </c>
      <c r="D156" s="3"/>
      <c r="E156" s="3"/>
      <c r="F156" s="6">
        <v>1000</v>
      </c>
      <c r="G156" s="11">
        <v>1000</v>
      </c>
      <c r="H156" s="11">
        <f t="shared" si="3"/>
        <v>100</v>
      </c>
    </row>
    <row r="157" spans="1:8" ht="14.45" customHeight="1">
      <c r="A157" s="1" t="s">
        <v>127</v>
      </c>
      <c r="B157" s="7" t="s">
        <v>159</v>
      </c>
      <c r="C157" s="4" t="s">
        <v>128</v>
      </c>
      <c r="D157" s="3"/>
      <c r="E157" s="3"/>
      <c r="F157" s="6">
        <v>1000</v>
      </c>
      <c r="G157" s="11">
        <v>1000</v>
      </c>
      <c r="H157" s="11">
        <f>(F157/G157*100)</f>
        <v>100</v>
      </c>
    </row>
    <row r="158" spans="1:8" ht="38.1" customHeight="1">
      <c r="A158" s="1" t="s">
        <v>129</v>
      </c>
      <c r="B158" s="7" t="s">
        <v>159</v>
      </c>
      <c r="C158" s="4" t="s">
        <v>128</v>
      </c>
      <c r="D158" s="4" t="s">
        <v>157</v>
      </c>
      <c r="E158" s="3"/>
      <c r="F158" s="6">
        <v>1000</v>
      </c>
      <c r="G158" s="11">
        <v>1000</v>
      </c>
      <c r="H158" s="11">
        <v>100</v>
      </c>
    </row>
    <row r="159" spans="1:8" ht="95.1" customHeight="1">
      <c r="A159" s="24" t="s">
        <v>130</v>
      </c>
      <c r="B159" s="7" t="s">
        <v>159</v>
      </c>
      <c r="C159" s="4" t="s">
        <v>128</v>
      </c>
      <c r="D159" s="4" t="s">
        <v>158</v>
      </c>
      <c r="E159" s="25">
        <v>0</v>
      </c>
      <c r="F159" s="26">
        <v>1000</v>
      </c>
      <c r="G159" s="16">
        <v>1000</v>
      </c>
      <c r="H159" s="16">
        <v>100</v>
      </c>
    </row>
    <row r="160" spans="1:8" ht="14.45" hidden="1" customHeight="1">
      <c r="A160" s="24"/>
      <c r="B160" s="7"/>
      <c r="C160" s="4"/>
      <c r="D160" s="4"/>
      <c r="E160" s="25"/>
      <c r="F160" s="26"/>
      <c r="G160" s="16"/>
      <c r="H160" s="16"/>
    </row>
    <row r="161" spans="1:8" ht="26.25">
      <c r="A161" s="1" t="s">
        <v>114</v>
      </c>
      <c r="B161" s="7" t="s">
        <v>159</v>
      </c>
      <c r="C161" s="4"/>
      <c r="D161" s="4" t="s">
        <v>131</v>
      </c>
      <c r="E161" s="4">
        <v>500</v>
      </c>
      <c r="F161" s="6">
        <v>1000</v>
      </c>
      <c r="G161" s="11">
        <v>1000</v>
      </c>
      <c r="H161" s="11">
        <v>100</v>
      </c>
    </row>
  </sheetData>
  <mergeCells count="14">
    <mergeCell ref="F4:F6"/>
    <mergeCell ref="G4:G6"/>
    <mergeCell ref="H4:H6"/>
    <mergeCell ref="A2:H2"/>
    <mergeCell ref="H159:H160"/>
    <mergeCell ref="A4:A6"/>
    <mergeCell ref="B4:B6"/>
    <mergeCell ref="C4:C6"/>
    <mergeCell ref="D4:D6"/>
    <mergeCell ref="E4:E6"/>
    <mergeCell ref="A159:A160"/>
    <mergeCell ref="E159:E160"/>
    <mergeCell ref="F159:F160"/>
    <mergeCell ref="G159:G160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26.140625" customWidth="1"/>
  </cols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2019-10-14T06:15:48Z</cp:lastPrinted>
  <dcterms:created xsi:type="dcterms:W3CDTF">2006-09-28T05:33:49Z</dcterms:created>
  <dcterms:modified xsi:type="dcterms:W3CDTF">2019-10-14T06:20:41Z</dcterms:modified>
</cp:coreProperties>
</file>