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F29" i="2"/>
  <c r="E18"/>
  <c r="F18" s="1"/>
  <c r="E13"/>
  <c r="E12" s="1"/>
  <c r="D24"/>
  <c r="D15"/>
  <c r="D13" s="1"/>
  <c r="F13" s="1"/>
  <c r="E15"/>
  <c r="F31"/>
  <c r="F30"/>
  <c r="E24"/>
  <c r="D21"/>
  <c r="E21"/>
  <c r="F16"/>
  <c r="F17"/>
  <c r="F19"/>
  <c r="F20"/>
  <c r="F22"/>
  <c r="F25"/>
  <c r="F26"/>
  <c r="F27"/>
  <c r="F28"/>
  <c r="D12" l="1"/>
  <c r="F12" s="1"/>
  <c r="F15"/>
  <c r="F24"/>
  <c r="F21"/>
</calcChain>
</file>

<file path=xl/sharedStrings.xml><?xml version="1.0" encoding="utf-8"?>
<sst xmlns="http://schemas.openxmlformats.org/spreadsheetml/2006/main" count="73" uniqueCount="55">
  <si>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</si>
  <si>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</si>
  <si>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</si>
  <si>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</si>
  <si>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</si>
  <si>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</si>
  <si>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</si>
  <si>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</si>
  <si>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</si>
  <si>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</si>
  <si>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</si>
  <si>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</si>
  <si>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</si>
  <si>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</si>
  <si>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</si>
  <si>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</si>
  <si>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</si>
  <si>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</si>
  <si>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</si>
  <si>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НАЛОГИ НА СОВОКУПНЫЙ ДОХОД</t>
  </si>
  <si>
    <t>000 1 05 00000 00 0000 000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</si>
  <si>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</si>
  <si>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</si>
  <si>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</si>
  <si>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</si>
  <si>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Земельный налог</t>
  </si>
  <si>
    <t>000 1 06 06000 00 0000 110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</si>
  <si>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</si>
  <si>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</si>
  <si>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</si>
  <si>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</si>
  <si>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</si>
  <si>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сельских поселений на выравнивание бюджетной обеспеченности</t>
  </si>
  <si>
    <t>000 2 02 15001 10 0315 151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</si>
  <si>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</si>
  <si>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</si>
  <si>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«Повышение эффективности использования топливно-энергетических ресурсов в Людиновском районе»)</t>
  </si>
  <si>
    <t>000 2 02 40014 10 0402 151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</si>
  <si>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«Охрана окружающей среды в Людиновском районе»)</t>
  </si>
  <si>
    <t>000 2 02 40014 10 0403 151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</si>
  <si>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</si>
  <si>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>000 2 02 40014 10 0404 151</t>
  </si>
  <si>
    <t>Приложение №1</t>
  </si>
  <si>
    <t>к Постановлению  администрации</t>
  </si>
  <si>
    <t>СП "Деревня Заболотье"</t>
  </si>
  <si>
    <t>% исполнения</t>
  </si>
  <si>
    <t>от 05 июля 2019 года №22</t>
  </si>
  <si>
    <t>Исполнение доходов бюджета сельского поселения «Деревня Заболотье» за 1 полугодие 2019 года.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</si>
  <si>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</si>
  <si>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000 1 111 05035100000120</t>
  </si>
  <si>
    <t>0001 11 105025100000120</t>
  </si>
  <si>
    <t>Прочие межбюджетные трансферты, передаваемые бюджетам  сельских 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</t>
  </si>
  <si>
    <t>000 2 02 49999 10 0406 150</t>
  </si>
  <si>
    <t>Прочие безвозмездные поступления в бюджеты сельских поселений</t>
  </si>
  <si>
    <t>000 2 07 05030 10 9000 150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</si>
</sst>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24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name val="Cambria"/>
      <family val="1"/>
      <charset val="204"/>
      <scheme val="major"/>
    </font>
    <font>
      <sz val="10"/>
      <color rgb="FF000000"/>
      <name val="Cambria"/>
      <family val="1"/>
      <charset val="204"/>
      <scheme val="major"/>
    </font>
    <font>
      <b/>
      <sz val="12"/>
      <color rgb="FF000000"/>
      <name val="Cambria"/>
      <family val="1"/>
      <charset val="204"/>
      <scheme val="major"/>
    </font>
    <font>
      <sz val="8"/>
      <color rgb="FF000000"/>
      <name val="Cambria"/>
      <family val="1"/>
      <charset val="204"/>
      <scheme val="major"/>
    </font>
    <font>
      <sz val="12"/>
      <color rgb="FF000000"/>
      <name val="Cambria"/>
      <family val="1"/>
      <charset val="204"/>
      <scheme val="major"/>
    </font>
    <font>
      <b/>
      <sz val="11"/>
      <color rgb="FF000000"/>
      <name val="Cambria"/>
      <family val="1"/>
      <charset val="204"/>
      <scheme val="major"/>
    </font>
    <font>
      <sz val="11"/>
      <color rgb="FF000000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8"/>
      <color rgb="FF000000"/>
      <name val="Cambria"/>
      <family val="1"/>
      <charset val="204"/>
      <scheme val="major"/>
    </font>
    <font>
      <b/>
      <sz val="10"/>
      <color rgb="FF00000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52">
    <xf numFmtId="0" fontId="0" fillId="0" borderId="0" xfId="0"/>
    <xf numFmtId="0" fontId="13" fillId="0" borderId="0" xfId="0" applyFont="1" applyProtection="1">
      <protection locked="0"/>
    </xf>
    <xf numFmtId="0" fontId="14" fillId="0" borderId="1" xfId="1" applyNumberFormat="1" applyFont="1" applyProtection="1"/>
    <xf numFmtId="0" fontId="17" fillId="0" borderId="1" xfId="4" applyNumberFormat="1" applyFont="1" applyProtection="1">
      <alignment horizontal="right"/>
    </xf>
    <xf numFmtId="0" fontId="18" fillId="0" borderId="2" xfId="28" applyNumberFormat="1" applyFont="1" applyProtection="1">
      <alignment horizontal="center"/>
    </xf>
    <xf numFmtId="0" fontId="14" fillId="0" borderId="5" xfId="32" applyNumberFormat="1" applyFont="1" applyProtection="1"/>
    <xf numFmtId="0" fontId="16" fillId="0" borderId="13" xfId="33" applyNumberFormat="1" applyFont="1" applyProtection="1">
      <alignment horizontal="center" vertical="center"/>
    </xf>
    <xf numFmtId="0" fontId="16" fillId="0" borderId="4" xfId="34" applyNumberFormat="1" applyFont="1" applyProtection="1">
      <alignment horizontal="center" vertical="center"/>
    </xf>
    <xf numFmtId="49" fontId="16" fillId="0" borderId="4" xfId="35" applyNumberFormat="1" applyFont="1" applyProtection="1">
      <alignment horizontal="center" vertical="center"/>
    </xf>
    <xf numFmtId="0" fontId="16" fillId="0" borderId="18" xfId="40" applyNumberFormat="1" applyFont="1" applyProtection="1">
      <alignment horizontal="left" wrapText="1"/>
    </xf>
    <xf numFmtId="49" fontId="16" fillId="0" borderId="19" xfId="41" applyNumberFormat="1" applyFont="1" applyProtection="1">
      <alignment horizontal="center" shrinkToFit="1"/>
    </xf>
    <xf numFmtId="49" fontId="16" fillId="0" borderId="20" xfId="42" applyNumberFormat="1" applyFont="1" applyProtection="1">
      <alignment horizontal="center"/>
    </xf>
    <xf numFmtId="0" fontId="16" fillId="0" borderId="21" xfId="44" applyNumberFormat="1" applyFont="1" applyProtection="1">
      <alignment horizontal="left" wrapText="1" indent="2"/>
    </xf>
    <xf numFmtId="49" fontId="16" fillId="0" borderId="22" xfId="45" applyNumberFormat="1" applyFont="1" applyProtection="1">
      <alignment horizontal="center" shrinkToFit="1"/>
    </xf>
    <xf numFmtId="49" fontId="16" fillId="0" borderId="23" xfId="46" applyNumberFormat="1" applyFont="1" applyProtection="1">
      <alignment horizontal="center"/>
    </xf>
    <xf numFmtId="0" fontId="19" fillId="0" borderId="1" xfId="14" applyNumberFormat="1" applyFont="1" applyProtection="1"/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horizontal="right"/>
      <protection locked="0"/>
    </xf>
    <xf numFmtId="0" fontId="16" fillId="0" borderId="1" xfId="3" applyNumberFormat="1" applyFont="1" applyBorder="1" applyProtection="1">
      <alignment horizontal="center"/>
    </xf>
    <xf numFmtId="0" fontId="22" fillId="0" borderId="14" xfId="31" applyNumberFormat="1" applyFont="1" applyAlignment="1" applyProtection="1">
      <alignment vertical="center"/>
    </xf>
    <xf numFmtId="0" fontId="23" fillId="0" borderId="0" xfId="0" applyFont="1" applyAlignment="1" applyProtection="1">
      <alignment vertical="center"/>
      <protection locked="0"/>
    </xf>
    <xf numFmtId="0" fontId="22" fillId="0" borderId="5" xfId="32" applyNumberFormat="1" applyFont="1" applyAlignment="1" applyProtection="1">
      <alignment vertical="center"/>
    </xf>
    <xf numFmtId="4" fontId="16" fillId="0" borderId="35" xfId="47" applyNumberFormat="1" applyFont="1" applyBorder="1" applyProtection="1">
      <alignment horizontal="right" shrinkToFit="1"/>
    </xf>
    <xf numFmtId="0" fontId="14" fillId="0" borderId="1" xfId="32" applyNumberFormat="1" applyFont="1" applyBorder="1" applyProtection="1"/>
    <xf numFmtId="4" fontId="16" fillId="0" borderId="34" xfId="39" applyNumberFormat="1" applyFont="1" applyBorder="1" applyProtection="1">
      <alignment horizontal="right" shrinkToFit="1"/>
    </xf>
    <xf numFmtId="4" fontId="16" fillId="0" borderId="34" xfId="47" applyNumberFormat="1" applyFont="1" applyBorder="1" applyProtection="1">
      <alignment horizontal="right" shrinkToFit="1"/>
    </xf>
    <xf numFmtId="0" fontId="21" fillId="3" borderId="21" xfId="44" applyNumberFormat="1" applyFont="1" applyFill="1" applyProtection="1">
      <alignment horizontal="left" wrapText="1" indent="2"/>
    </xf>
    <xf numFmtId="49" fontId="21" fillId="3" borderId="22" xfId="45" applyNumberFormat="1" applyFont="1" applyFill="1" applyProtection="1">
      <alignment horizontal="center" shrinkToFit="1"/>
    </xf>
    <xf numFmtId="49" fontId="21" fillId="3" borderId="23" xfId="46" applyNumberFormat="1" applyFont="1" applyFill="1" applyProtection="1">
      <alignment horizontal="center"/>
    </xf>
    <xf numFmtId="4" fontId="21" fillId="3" borderId="35" xfId="47" applyNumberFormat="1" applyFont="1" applyFill="1" applyBorder="1" applyProtection="1">
      <alignment horizontal="right" shrinkToFit="1"/>
    </xf>
    <xf numFmtId="4" fontId="21" fillId="3" borderId="34" xfId="47" applyNumberFormat="1" applyFont="1" applyFill="1" applyBorder="1" applyProtection="1">
      <alignment horizontal="right" shrinkToFit="1"/>
    </xf>
    <xf numFmtId="4" fontId="21" fillId="3" borderId="34" xfId="39" applyNumberFormat="1" applyFont="1" applyFill="1" applyBorder="1" applyProtection="1">
      <alignment horizontal="right" shrinkToFit="1"/>
    </xf>
    <xf numFmtId="0" fontId="21" fillId="0" borderId="21" xfId="44" applyNumberFormat="1" applyFont="1" applyProtection="1">
      <alignment horizontal="left" wrapText="1" indent="2"/>
    </xf>
    <xf numFmtId="4" fontId="13" fillId="0" borderId="0" xfId="0" applyNumberFormat="1" applyFont="1" applyProtection="1">
      <protection locked="0"/>
    </xf>
    <xf numFmtId="4" fontId="16" fillId="0" borderId="39" xfId="47" applyNumberFormat="1" applyFont="1" applyBorder="1" applyAlignment="1" applyProtection="1">
      <alignment horizontal="center" shrinkToFit="1"/>
    </xf>
    <xf numFmtId="4" fontId="16" fillId="0" borderId="40" xfId="47" applyNumberFormat="1" applyFont="1" applyBorder="1" applyAlignment="1" applyProtection="1">
      <alignment horizontal="center" shrinkToFit="1"/>
    </xf>
    <xf numFmtId="0" fontId="20" fillId="0" borderId="0" xfId="0" applyFont="1" applyAlignment="1" applyProtection="1">
      <alignment horizontal="right"/>
      <protection locked="0"/>
    </xf>
    <xf numFmtId="4" fontId="16" fillId="0" borderId="37" xfId="39" applyNumberFormat="1" applyFont="1" applyBorder="1" applyAlignment="1" applyProtection="1">
      <alignment horizontal="right" shrinkToFit="1"/>
    </xf>
    <xf numFmtId="4" fontId="16" fillId="0" borderId="38" xfId="39" applyNumberFormat="1" applyFont="1" applyBorder="1" applyAlignment="1" applyProtection="1">
      <alignment horizontal="right" shrinkToFit="1"/>
    </xf>
    <xf numFmtId="0" fontId="15" fillId="0" borderId="1" xfId="2" applyNumberFormat="1" applyFont="1" applyProtection="1">
      <alignment horizontal="center"/>
    </xf>
    <xf numFmtId="0" fontId="15" fillId="0" borderId="1" xfId="2" applyFont="1" applyProtection="1">
      <alignment horizontal="center"/>
      <protection locked="0"/>
    </xf>
    <xf numFmtId="0" fontId="18" fillId="0" borderId="2" xfId="28" applyNumberFormat="1" applyFont="1" applyProtection="1">
      <alignment horizontal="center"/>
    </xf>
    <xf numFmtId="0" fontId="18" fillId="0" borderId="2" xfId="28" applyFont="1" applyProtection="1">
      <alignment horizontal="center"/>
      <protection locked="0"/>
    </xf>
    <xf numFmtId="0" fontId="21" fillId="0" borderId="13" xfId="29" applyNumberFormat="1" applyFont="1" applyAlignment="1" applyProtection="1">
      <alignment horizontal="center" vertical="center" wrapText="1"/>
    </xf>
    <xf numFmtId="0" fontId="21" fillId="0" borderId="13" xfId="29" applyFont="1" applyAlignment="1" applyProtection="1">
      <alignment horizontal="center" vertical="center" wrapText="1"/>
      <protection locked="0"/>
    </xf>
    <xf numFmtId="49" fontId="21" fillId="0" borderId="13" xfId="30" applyNumberFormat="1" applyFont="1" applyAlignment="1" applyProtection="1">
      <alignment horizontal="center" vertical="center" wrapText="1"/>
    </xf>
    <xf numFmtId="49" fontId="21" fillId="0" borderId="13" xfId="30" applyFont="1" applyAlignment="1" applyProtection="1">
      <alignment horizontal="center" vertical="center" wrapText="1"/>
      <protection locked="0"/>
    </xf>
    <xf numFmtId="0" fontId="15" fillId="4" borderId="15" xfId="36" applyNumberFormat="1" applyFont="1" applyFill="1" applyProtection="1">
      <alignment horizontal="left" wrapText="1"/>
    </xf>
    <xf numFmtId="49" fontId="15" fillId="4" borderId="16" xfId="37" applyNumberFormat="1" applyFont="1" applyFill="1" applyProtection="1">
      <alignment horizontal="center" wrapText="1"/>
    </xf>
    <xf numFmtId="49" fontId="15" fillId="4" borderId="17" xfId="38" applyNumberFormat="1" applyFont="1" applyFill="1" applyProtection="1">
      <alignment horizontal="center"/>
    </xf>
    <xf numFmtId="4" fontId="15" fillId="4" borderId="17" xfId="39" applyNumberFormat="1" applyFont="1" applyFill="1" applyProtection="1">
      <alignment horizontal="right" shrinkToFit="1"/>
    </xf>
    <xf numFmtId="4" fontId="15" fillId="4" borderId="36" xfId="39" applyNumberFormat="1" applyFont="1" applyFill="1" applyBorder="1" applyProtection="1">
      <alignment horizontal="right" shrinkToFit="1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view="pageBreakPreview" zoomScale="110" zoomScaleSheetLayoutView="110" workbookViewId="0">
      <selection activeCell="E28" sqref="E28"/>
    </sheetView>
  </sheetViews>
  <sheetFormatPr defaultRowHeight="13.8"/>
  <cols>
    <col min="1" max="1" width="50.77734375" style="1" customWidth="1"/>
    <col min="2" max="2" width="12.88671875" style="1" customWidth="1"/>
    <col min="3" max="3" width="23.33203125" style="1" customWidth="1"/>
    <col min="4" max="4" width="11.77734375" style="1" customWidth="1"/>
    <col min="5" max="5" width="11" style="1" customWidth="1"/>
    <col min="6" max="6" width="11.77734375" style="1" customWidth="1"/>
    <col min="7" max="7" width="8.88671875" style="1" hidden="1"/>
    <col min="8" max="8" width="12.33203125" style="1" bestFit="1" customWidth="1"/>
    <col min="9" max="16384" width="8.88671875" style="1"/>
  </cols>
  <sheetData>
    <row r="1" spans="1:8">
      <c r="E1" s="16"/>
      <c r="F1" s="17" t="s">
        <v>42</v>
      </c>
    </row>
    <row r="2" spans="1:8">
      <c r="E2" s="36" t="s">
        <v>43</v>
      </c>
      <c r="F2" s="36"/>
    </row>
    <row r="3" spans="1:8">
      <c r="E3" s="36" t="s">
        <v>44</v>
      </c>
      <c r="F3" s="36"/>
    </row>
    <row r="4" spans="1:8">
      <c r="E4" s="36" t="s">
        <v>46</v>
      </c>
      <c r="F4" s="36"/>
    </row>
    <row r="5" spans="1:8" ht="12" customHeight="1">
      <c r="A5" s="2"/>
      <c r="B5" s="2"/>
      <c r="C5" s="2"/>
      <c r="D5" s="2"/>
      <c r="E5" s="2"/>
      <c r="F5" s="2"/>
      <c r="G5" s="2"/>
    </row>
    <row r="6" spans="1:8" ht="14.1" customHeight="1">
      <c r="A6" s="39" t="s">
        <v>47</v>
      </c>
      <c r="B6" s="40"/>
      <c r="C6" s="40"/>
      <c r="D6" s="40"/>
      <c r="E6" s="40"/>
      <c r="F6" s="18"/>
      <c r="G6" s="3"/>
    </row>
    <row r="7" spans="1:8" ht="44.4" customHeight="1">
      <c r="A7" s="41" t="s">
        <v>0</v>
      </c>
      <c r="B7" s="42"/>
      <c r="C7" s="42"/>
      <c r="D7" s="42"/>
      <c r="E7" s="42"/>
      <c r="F7" s="42"/>
      <c r="G7" s="4"/>
    </row>
    <row r="8" spans="1:8" s="20" customFormat="1" ht="12.9" customHeight="1">
      <c r="A8" s="43" t="s">
        <v>1</v>
      </c>
      <c r="B8" s="43" t="s">
        <v>2</v>
      </c>
      <c r="C8" s="43" t="s">
        <v>3</v>
      </c>
      <c r="D8" s="45" t="s">
        <v>4</v>
      </c>
      <c r="E8" s="45" t="s">
        <v>5</v>
      </c>
      <c r="F8" s="43" t="s">
        <v>45</v>
      </c>
      <c r="G8" s="19"/>
    </row>
    <row r="9" spans="1:8" s="20" customFormat="1" ht="12" customHeight="1">
      <c r="A9" s="44"/>
      <c r="B9" s="44"/>
      <c r="C9" s="44"/>
      <c r="D9" s="46"/>
      <c r="E9" s="46"/>
      <c r="F9" s="44"/>
      <c r="G9" s="21"/>
    </row>
    <row r="10" spans="1:8" s="20" customFormat="1" ht="14.25" customHeight="1">
      <c r="A10" s="44"/>
      <c r="B10" s="44"/>
      <c r="C10" s="44"/>
      <c r="D10" s="46"/>
      <c r="E10" s="46"/>
      <c r="F10" s="44"/>
      <c r="G10" s="21"/>
    </row>
    <row r="11" spans="1:8" ht="14.25" customHeight="1">
      <c r="A11" s="6">
        <v>1</v>
      </c>
      <c r="B11" s="7">
        <v>2</v>
      </c>
      <c r="C11" s="7">
        <v>3</v>
      </c>
      <c r="D11" s="8" t="s">
        <v>6</v>
      </c>
      <c r="E11" s="8" t="s">
        <v>7</v>
      </c>
      <c r="F11" s="8" t="s">
        <v>8</v>
      </c>
      <c r="G11" s="5"/>
    </row>
    <row r="12" spans="1:8" ht="17.25" customHeight="1">
      <c r="A12" s="47" t="s">
        <v>9</v>
      </c>
      <c r="B12" s="48" t="s">
        <v>10</v>
      </c>
      <c r="C12" s="49" t="s">
        <v>11</v>
      </c>
      <c r="D12" s="50">
        <f>D13+D24</f>
        <v>10387015.199999999</v>
      </c>
      <c r="E12" s="50">
        <f>E13+E24</f>
        <v>6858528.1799999997</v>
      </c>
      <c r="F12" s="51">
        <f>E12*100/D12</f>
        <v>66.029827124928062</v>
      </c>
      <c r="G12" s="5"/>
    </row>
    <row r="13" spans="1:8" ht="15" customHeight="1">
      <c r="A13" s="9" t="s">
        <v>12</v>
      </c>
      <c r="B13" s="10"/>
      <c r="C13" s="11"/>
      <c r="D13" s="34">
        <f>D15+D17+D18+D21</f>
        <v>4595000</v>
      </c>
      <c r="E13" s="34">
        <f>E15+E17+E18+E21</f>
        <v>3509360.1799999997</v>
      </c>
      <c r="F13" s="37">
        <f>E13*100/D13</f>
        <v>76.373453318824815</v>
      </c>
      <c r="G13" s="23"/>
    </row>
    <row r="14" spans="1:8" ht="14.4" customHeight="1">
      <c r="A14" s="12" t="s">
        <v>13</v>
      </c>
      <c r="B14" s="13" t="s">
        <v>10</v>
      </c>
      <c r="C14" s="14" t="s">
        <v>14</v>
      </c>
      <c r="D14" s="35"/>
      <c r="E14" s="35"/>
      <c r="F14" s="38"/>
      <c r="G14" s="23"/>
      <c r="H14" s="33"/>
    </row>
    <row r="15" spans="1:8" ht="14.4" customHeight="1">
      <c r="A15" s="26" t="s">
        <v>15</v>
      </c>
      <c r="B15" s="27" t="s">
        <v>10</v>
      </c>
      <c r="C15" s="28" t="s">
        <v>16</v>
      </c>
      <c r="D15" s="29">
        <f>D16</f>
        <v>1537000</v>
      </c>
      <c r="E15" s="30">
        <f>E16</f>
        <v>1768823.15</v>
      </c>
      <c r="F15" s="31">
        <f t="shared" ref="F15:F29" si="0">E15*100/D15</f>
        <v>115.08283344176968</v>
      </c>
      <c r="G15" s="23"/>
    </row>
    <row r="16" spans="1:8" ht="14.4" customHeight="1">
      <c r="A16" s="12" t="s">
        <v>17</v>
      </c>
      <c r="B16" s="13" t="s">
        <v>10</v>
      </c>
      <c r="C16" s="14" t="s">
        <v>18</v>
      </c>
      <c r="D16" s="22">
        <v>1537000</v>
      </c>
      <c r="E16" s="25">
        <v>1768823.15</v>
      </c>
      <c r="F16" s="24">
        <f t="shared" si="0"/>
        <v>115.08283344176968</v>
      </c>
      <c r="G16" s="23"/>
    </row>
    <row r="17" spans="1:7" ht="14.4" customHeight="1">
      <c r="A17" s="26" t="s">
        <v>19</v>
      </c>
      <c r="B17" s="27" t="s">
        <v>10</v>
      </c>
      <c r="C17" s="28" t="s">
        <v>20</v>
      </c>
      <c r="D17" s="29">
        <v>28000</v>
      </c>
      <c r="E17" s="30">
        <v>32346.02</v>
      </c>
      <c r="F17" s="31">
        <f t="shared" si="0"/>
        <v>115.5215</v>
      </c>
      <c r="G17" s="23"/>
    </row>
    <row r="18" spans="1:7" ht="14.4" customHeight="1">
      <c r="A18" s="26" t="s">
        <v>21</v>
      </c>
      <c r="B18" s="27" t="s">
        <v>10</v>
      </c>
      <c r="C18" s="28" t="s">
        <v>22</v>
      </c>
      <c r="D18" s="29">
        <v>330000</v>
      </c>
      <c r="E18" s="30">
        <f>E19+E20</f>
        <v>52300.29</v>
      </c>
      <c r="F18" s="31">
        <f t="shared" si="0"/>
        <v>15.848572727272728</v>
      </c>
      <c r="G18" s="23"/>
    </row>
    <row r="19" spans="1:7" ht="14.4" customHeight="1">
      <c r="A19" s="32" t="s">
        <v>23</v>
      </c>
      <c r="B19" s="13" t="s">
        <v>10</v>
      </c>
      <c r="C19" s="14" t="s">
        <v>24</v>
      </c>
      <c r="D19" s="22">
        <v>10000</v>
      </c>
      <c r="E19" s="25">
        <v>9359.85</v>
      </c>
      <c r="F19" s="24">
        <f t="shared" si="0"/>
        <v>93.598500000000001</v>
      </c>
      <c r="G19" s="23"/>
    </row>
    <row r="20" spans="1:7" ht="14.4" customHeight="1">
      <c r="A20" s="32" t="s">
        <v>25</v>
      </c>
      <c r="B20" s="13" t="s">
        <v>10</v>
      </c>
      <c r="C20" s="14" t="s">
        <v>26</v>
      </c>
      <c r="D20" s="22">
        <v>320000</v>
      </c>
      <c r="E20" s="25">
        <v>42940.44</v>
      </c>
      <c r="F20" s="24">
        <f t="shared" si="0"/>
        <v>13.4188875</v>
      </c>
      <c r="G20" s="23"/>
    </row>
    <row r="21" spans="1:7" ht="21.6" customHeight="1">
      <c r="A21" s="26" t="s">
        <v>27</v>
      </c>
      <c r="B21" s="27" t="s">
        <v>10</v>
      </c>
      <c r="C21" s="28" t="s">
        <v>28</v>
      </c>
      <c r="D21" s="29">
        <f>D22+D23</f>
        <v>2700000</v>
      </c>
      <c r="E21" s="30">
        <f>E22+E23</f>
        <v>1655890.72</v>
      </c>
      <c r="F21" s="31">
        <f>E21*100/D21</f>
        <v>61.329285925925923</v>
      </c>
      <c r="G21" s="23"/>
    </row>
    <row r="22" spans="1:7" ht="54" customHeight="1">
      <c r="A22" s="12" t="s">
        <v>29</v>
      </c>
      <c r="B22" s="13" t="s">
        <v>10</v>
      </c>
      <c r="C22" s="14" t="s">
        <v>50</v>
      </c>
      <c r="D22" s="22">
        <v>2700000</v>
      </c>
      <c r="E22" s="25">
        <v>1642208.14</v>
      </c>
      <c r="F22" s="24">
        <f t="shared" si="0"/>
        <v>60.822523703703702</v>
      </c>
      <c r="G22" s="23"/>
    </row>
    <row r="23" spans="1:7" ht="54" customHeight="1">
      <c r="A23" s="12" t="s">
        <v>48</v>
      </c>
      <c r="B23" s="13" t="s">
        <v>10</v>
      </c>
      <c r="C23" s="14" t="s">
        <v>49</v>
      </c>
      <c r="D23" s="22">
        <v>0</v>
      </c>
      <c r="E23" s="25">
        <v>13682.58</v>
      </c>
      <c r="F23" s="24">
        <v>100</v>
      </c>
      <c r="G23" s="23"/>
    </row>
    <row r="24" spans="1:7" ht="21.6" customHeight="1">
      <c r="A24" s="26" t="s">
        <v>30</v>
      </c>
      <c r="B24" s="27" t="s">
        <v>10</v>
      </c>
      <c r="C24" s="28" t="s">
        <v>31</v>
      </c>
      <c r="D24" s="29">
        <f>SUM(D25:D31)</f>
        <v>5792015.2000000002</v>
      </c>
      <c r="E24" s="29">
        <f>SUM(E25:E29)</f>
        <v>3349168</v>
      </c>
      <c r="F24" s="31">
        <f t="shared" si="0"/>
        <v>57.823881401416209</v>
      </c>
      <c r="G24" s="23"/>
    </row>
    <row r="25" spans="1:7" ht="21.6" customHeight="1">
      <c r="A25" s="12" t="s">
        <v>32</v>
      </c>
      <c r="B25" s="13" t="s">
        <v>10</v>
      </c>
      <c r="C25" s="14" t="s">
        <v>33</v>
      </c>
      <c r="D25" s="22">
        <v>5398478</v>
      </c>
      <c r="E25" s="25">
        <v>3143686</v>
      </c>
      <c r="F25" s="24">
        <f t="shared" si="0"/>
        <v>58.23282043568576</v>
      </c>
      <c r="G25" s="23"/>
    </row>
    <row r="26" spans="1:7" ht="32.4" customHeight="1">
      <c r="A26" s="12" t="s">
        <v>34</v>
      </c>
      <c r="B26" s="13" t="s">
        <v>10</v>
      </c>
      <c r="C26" s="14" t="s">
        <v>35</v>
      </c>
      <c r="D26" s="22">
        <v>104329</v>
      </c>
      <c r="E26" s="25">
        <v>53482</v>
      </c>
      <c r="F26" s="24">
        <f t="shared" si="0"/>
        <v>51.262832002607134</v>
      </c>
      <c r="G26" s="23"/>
    </row>
    <row r="27" spans="1:7" ht="54" customHeight="1">
      <c r="A27" s="12" t="s">
        <v>36</v>
      </c>
      <c r="B27" s="13" t="s">
        <v>10</v>
      </c>
      <c r="C27" s="14" t="s">
        <v>37</v>
      </c>
      <c r="D27" s="22">
        <v>75000</v>
      </c>
      <c r="E27" s="25">
        <v>52000</v>
      </c>
      <c r="F27" s="24">
        <f t="shared" si="0"/>
        <v>69.333333333333329</v>
      </c>
      <c r="G27" s="23"/>
    </row>
    <row r="28" spans="1:7" ht="54" customHeight="1">
      <c r="A28" s="12" t="s">
        <v>38</v>
      </c>
      <c r="B28" s="13" t="s">
        <v>10</v>
      </c>
      <c r="C28" s="14" t="s">
        <v>39</v>
      </c>
      <c r="D28" s="22">
        <v>17130</v>
      </c>
      <c r="E28" s="25">
        <v>0</v>
      </c>
      <c r="F28" s="24">
        <f t="shared" si="0"/>
        <v>0</v>
      </c>
      <c r="G28" s="23"/>
    </row>
    <row r="29" spans="1:7" ht="54" customHeight="1">
      <c r="A29" s="12" t="s">
        <v>40</v>
      </c>
      <c r="B29" s="13" t="s">
        <v>10</v>
      </c>
      <c r="C29" s="14" t="s">
        <v>41</v>
      </c>
      <c r="D29" s="22">
        <v>100000</v>
      </c>
      <c r="E29" s="25">
        <v>100000</v>
      </c>
      <c r="F29" s="24">
        <f t="shared" si="0"/>
        <v>100</v>
      </c>
      <c r="G29" s="23"/>
    </row>
    <row r="30" spans="1:7" ht="48" customHeight="1">
      <c r="A30" s="12" t="s">
        <v>51</v>
      </c>
      <c r="B30" s="13" t="s">
        <v>10</v>
      </c>
      <c r="C30" s="14" t="s">
        <v>52</v>
      </c>
      <c r="D30" s="22">
        <v>62870</v>
      </c>
      <c r="E30" s="25">
        <v>0</v>
      </c>
      <c r="F30" s="24">
        <f t="shared" ref="F30:F31" si="1">E30*100/D30</f>
        <v>0</v>
      </c>
      <c r="G30" s="23"/>
    </row>
    <row r="31" spans="1:7" ht="54" customHeight="1">
      <c r="A31" s="12" t="s">
        <v>53</v>
      </c>
      <c r="B31" s="13" t="s">
        <v>10</v>
      </c>
      <c r="C31" s="14" t="s">
        <v>54</v>
      </c>
      <c r="D31" s="22">
        <v>34208.199999999997</v>
      </c>
      <c r="E31" s="25">
        <v>0</v>
      </c>
      <c r="F31" s="24">
        <f t="shared" si="1"/>
        <v>0</v>
      </c>
      <c r="G31" s="23"/>
    </row>
    <row r="32" spans="1:7" ht="15" customHeight="1">
      <c r="A32" s="15"/>
      <c r="B32" s="15"/>
      <c r="C32" s="15"/>
      <c r="D32" s="15"/>
      <c r="E32" s="15"/>
      <c r="F32" s="15"/>
      <c r="G32" s="15"/>
    </row>
  </sheetData>
  <mergeCells count="14">
    <mergeCell ref="D13:D14"/>
    <mergeCell ref="E2:F2"/>
    <mergeCell ref="E3:F3"/>
    <mergeCell ref="E4:F4"/>
    <mergeCell ref="E13:E14"/>
    <mergeCell ref="F13:F14"/>
    <mergeCell ref="A6:E6"/>
    <mergeCell ref="A7:F7"/>
    <mergeCell ref="A8:A10"/>
    <mergeCell ref="B8:B10"/>
    <mergeCell ref="C8:C10"/>
    <mergeCell ref="D8:D10"/>
    <mergeCell ref="E8:E10"/>
    <mergeCell ref="F8:F10"/>
  </mergeCells>
  <pageMargins left="0.39370078740157483" right="0.39370078740157483" top="0.13" bottom="0.16" header="0.16" footer="0.16"/>
  <pageSetup paperSize="9" scale="11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8E6444-CECD-4936-A5C9-A94D1203E77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zabolotie-3\zabolotie</dc:creator>
  <cp:lastModifiedBy>zabolotie</cp:lastModifiedBy>
  <cp:lastPrinted>2019-07-10T06:01:22Z</cp:lastPrinted>
  <dcterms:created xsi:type="dcterms:W3CDTF">2018-07-18T09:17:31Z</dcterms:created>
  <dcterms:modified xsi:type="dcterms:W3CDTF">2019-07-10T06:08:46Z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C:\Users\zabolotie\AppData\Local\Кейсистемс\Свод-СМАРТ\ReportManager\SV_0503117M_20160101_3.xlsx</vt:lpwstr>
  </property>
  <property fmtid="{D5CDD505-2E9C-101B-9397-08002B2CF9AE}" pid="3" name="Report Name">
    <vt:lpwstr>C__Users_zabolotie_AppData_Local_Кейсистемс_Свод-СМАРТ_ReportManager_SV_0503117M_20160101_3.xlsx</vt:lpwstr>
  </property>
</Properties>
</file>