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580"/>
  </bookViews>
  <sheets>
    <sheet name="Лист1" sheetId="1" r:id="rId1"/>
  </sheets>
  <definedNames>
    <definedName name="_xlnm.Print_Titles" localSheetId="0">Лист1!$9:$9</definedName>
    <definedName name="_xlnm.Print_Area" localSheetId="0">Лист1!$A$1:$F$58</definedName>
  </definedNames>
  <calcPr calcId="145621"/>
</workbook>
</file>

<file path=xl/calcChain.xml><?xml version="1.0" encoding="utf-8"?>
<calcChain xmlns="http://schemas.openxmlformats.org/spreadsheetml/2006/main">
  <c r="E53" i="1"/>
  <c r="E26"/>
  <c r="E15"/>
  <c r="E12" s="1"/>
  <c r="E11" s="1"/>
  <c r="E13"/>
  <c r="F15" l="1"/>
  <c r="C53" l="1"/>
  <c r="C26"/>
  <c r="C15"/>
  <c r="C13"/>
  <c r="C12" l="1"/>
  <c r="C11" s="1"/>
  <c r="F26" l="1"/>
  <c r="D52"/>
  <c r="F13"/>
  <c r="D59" l="1"/>
  <c r="D58"/>
  <c r="F53"/>
  <c r="F12" s="1"/>
  <c r="D24"/>
  <c r="D23"/>
  <c r="D22" l="1"/>
  <c r="D54" l="1"/>
  <c r="D57" l="1"/>
  <c r="D56"/>
  <c r="D55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1"/>
  <c r="D20"/>
  <c r="D19"/>
  <c r="D18"/>
  <c r="D17"/>
  <c r="D16"/>
  <c r="D53"/>
  <c r="F11" l="1"/>
  <c r="D26"/>
  <c r="D15" l="1"/>
  <c r="D11" l="1"/>
  <c r="D12"/>
</calcChain>
</file>

<file path=xl/sharedStrings.xml><?xml version="1.0" encoding="utf-8"?>
<sst xmlns="http://schemas.openxmlformats.org/spreadsheetml/2006/main" count="110" uniqueCount="108">
  <si>
    <t>№ п/п</t>
  </si>
  <si>
    <t>Наименование вида межбюджетных трансфертов</t>
  </si>
  <si>
    <t>в том числе:</t>
  </si>
  <si>
    <t>2.1.</t>
  </si>
  <si>
    <t>2.2.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</si>
  <si>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</si>
  <si>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</si>
  <si>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</si>
  <si>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</si>
  <si>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</si>
  <si>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</si>
  <si>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</si>
  <si>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</si>
  <si>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</si>
  <si>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</si>
  <si>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</si>
  <si>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</si>
  <si>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3.2.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</si>
  <si>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</si>
  <si>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</si>
  <si>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3.4.</t>
  </si>
  <si>
    <t>3.5.</t>
  </si>
  <si>
    <t>3.6.</t>
  </si>
  <si>
    <t>Межбюджетные трансферты, передаваемые бюджетам мунииципальных районов  на подключение общедоступных библиотек Российской Федерации к сети "Интернет"</t>
  </si>
  <si>
    <t>2018 года</t>
  </si>
  <si>
    <t>2.3.</t>
  </si>
  <si>
    <t>2.4.</t>
  </si>
  <si>
    <t>2.5.</t>
  </si>
  <si>
    <t>2.7.</t>
  </si>
  <si>
    <t>2.8.</t>
  </si>
  <si>
    <t>2.9.</t>
  </si>
  <si>
    <t>3.1.</t>
  </si>
  <si>
    <t>2.6.</t>
  </si>
  <si>
    <t xml:space="preserve">  +,-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</si>
  <si>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</si>
  <si>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</si>
  <si>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</si>
  <si>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подпрограммы "Устойчивое развитие сельских территорий Калужской области" в части улучшения жилищных условий граждан, проживающих в сельской местности (в том числе молодых семей и молодых специалистов)</t>
  </si>
  <si>
    <t>Субсидии бюджетам муниципальных районов на мероприятия государственной программы Российской Федерации "Доступная среда" на 2011-2020 годы</t>
  </si>
  <si>
    <t>Прочие субсидии бюджетам муниципальных районов на реализацию мероприятий по присмотру и уходу за детьми</t>
  </si>
  <si>
    <t>Прочие субсидии бюджетам муниципальных районов на оказание государственной поддержки местным бюджетам в целях обеспечения финансовой устойчивости муниципальных образований в 2018 году в рамках ведомственной целевой программы «Совершенствование системы управления общественными финансами Калужской области»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</si>
  <si>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</si>
  <si>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</si>
  <si>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</si>
  <si>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</si>
  <si>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</si>
  <si>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</si>
  <si>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</si>
  <si>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</si>
  <si>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</si>
  <si>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</si>
  <si>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</si>
  <si>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</si>
  <si>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</si>
  <si>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</si>
  <si>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</si>
  <si>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</si>
  <si>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</si>
  <si>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бюжетам муниципальных районов на осуществление деятельности по образованию патронатных семей для гражан пожилого возраста и инвалидов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</si>
  <si>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</si>
  <si>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</si>
  <si>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</si>
  <si>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3.3.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</si>
  <si>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</si>
  <si>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</si>
  <si>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</si>
  <si>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</si>
  <si>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</si>
  <si>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</si>
  <si>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</si>
  <si>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</si>
  <si>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</si>
  <si>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</si>
  <si>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</si>
  <si>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3.19.</t>
  </si>
  <si>
    <t>3.20.</t>
  </si>
  <si>
    <t>3.21.</t>
  </si>
  <si>
    <t>3.22.</t>
  </si>
  <si>
    <t>3.23.</t>
  </si>
  <si>
    <t>3.24.</t>
  </si>
  <si>
    <t>4.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</si>
  <si>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</si>
  <si>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</si>
  <si>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</si>
  <si>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4.1.</t>
  </si>
  <si>
    <t>4.2.</t>
  </si>
  <si>
    <t>4.3.</t>
  </si>
  <si>
    <t>4.4.</t>
  </si>
  <si>
    <t>Прочие субсидии бюджетам муниципальных районов на реализацию мероприятий в области земельных отношений</t>
  </si>
  <si>
    <t>3.</t>
  </si>
  <si>
    <t>3.18.</t>
  </si>
  <si>
    <t xml:space="preserve"> Прочие 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</si>
  <si>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 xml:space="preserve"> Субсидии  бюджетам муниципальных районов на проведение комплексных мероприятий направленных на создание и модернизацию  учреждений культурно-досугового типа в сельской местности</t>
  </si>
  <si>
    <t>Прочие субсидии бюджетам муниципальных районов на капитальный ремонт водопроводных сетей,канализационных сетей, объектов централизованной системы холодного водоснабжения и водоотведения муниципальной собственности</t>
  </si>
  <si>
    <t>Прочие межбюджетные трансферты, передаваемые бюджетам муниципальных районов на денежное вознаграждение для муниципальных образовательных организаций, которые стали победителями областного конкурса «Лучшие образовательные организации Калужской области» в 2018 году</t>
  </si>
  <si>
    <t>4.5.</t>
  </si>
  <si>
    <t>4.6.</t>
  </si>
  <si>
    <t xml:space="preserve">Субсидия бюджетам мунициапльных районов на софинансирование расходных обязательств связанных с обеспечением муниципальных учреждений культуры автотранспортом </t>
  </si>
  <si>
    <t>2.10.</t>
  </si>
  <si>
    <t>Исполнено</t>
  </si>
  <si>
    <t xml:space="preserve">                                                                                                                                                                                                к проекту решения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</si>
  <si>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«Об исполнении бюджета муниципального района</t>
  </si>
  <si>
    <t xml:space="preserve">            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</si>
  <si>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                                                                 «Город Людиново и Людиновский район» за 2018 год»</t>
  </si>
  <si>
    <t xml:space="preserve">                                                                                                                                                               от ___________________ № _______ </t>
  </si>
  <si>
    <t xml:space="preserve">Межбюджетные трансферты, предоставленные бюджету муниципального района "Город Людиново и Людиновский район" из других бюджетов бюджетной системы Российской Федерации в 2018 году </t>
  </si>
  <si>
    <t>3</t>
  </si>
  <si>
    <t>Бюджетные ассигнования в соответствии с уточненной бюджетной росписью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</si>
</sst>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_р_._-;_-@_-"/>
    <numFmt numFmtId="165" formatCode="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2"/>
      <color theme="1"/>
      <name val="Times New Roman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vertical="center" wrapText="1"/>
    </xf>
    <xf numFmtId="165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/>
    <xf numFmtId="49" fontId="4" fillId="0" borderId="1" xfId="0" applyNumberFormat="1" applyFont="1" applyBorder="1" applyAlignment="1">
      <alignment horizontal="center" vertical="center"/>
    </xf>
    <xf numFmtId="0" fontId="3" fillId="0" borderId="2" xfId="0" applyFont="1" applyBorder="1"/>
    <xf numFmtId="0" fontId="2" fillId="0" borderId="0" xfId="0" applyFont="1"/>
    <xf numFmtId="0" fontId="5" fillId="3" borderId="1" xfId="0" applyFont="1" applyFill="1" applyBorder="1" applyAlignment="1">
      <alignment vertical="center" wrapText="1"/>
    </xf>
    <xf numFmtId="43" fontId="2" fillId="2" borderId="1" xfId="0" applyNumberFormat="1" applyFont="1" applyFill="1" applyBorder="1" applyAlignment="1">
      <alignment horizontal="right" vertical="center" wrapText="1"/>
    </xf>
    <xf numFmtId="43" fontId="3" fillId="2" borderId="1" xfId="0" applyNumberFormat="1" applyFont="1" applyFill="1" applyBorder="1" applyAlignment="1">
      <alignment horizontal="right" vertical="center" wrapText="1"/>
    </xf>
    <xf numFmtId="43" fontId="4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43" fontId="8" fillId="2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/>
    <xf numFmtId="0" fontId="4" fillId="0" borderId="0" xfId="0" applyFont="1"/>
    <xf numFmtId="0" fontId="9" fillId="0" borderId="0" xfId="0" applyFont="1"/>
    <xf numFmtId="0" fontId="10" fillId="0" borderId="0" xfId="0" applyFont="1"/>
    <xf numFmtId="164" fontId="4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8"/>
  <sheetViews>
    <sheetView tabSelected="1" workbookViewId="0">
      <selection activeCell="E58" sqref="E58:F58"/>
    </sheetView>
  </sheetViews>
  <sheetFormatPr defaultRowHeight="15"/>
  <cols>
    <col min="1" max="1" width="5.7109375" customWidth="1"/>
    <col min="2" max="2" width="151.28515625" customWidth="1"/>
    <col min="3" max="3" width="19.85546875" hidden="1" customWidth="1"/>
    <col min="4" max="4" width="16.5703125" hidden="1" customWidth="1"/>
    <col min="5" max="5" width="19.7109375" customWidth="1"/>
    <col min="6" max="6" width="19.28515625" style="39" customWidth="1"/>
  </cols>
  <sheetData>
    <row r="1" spans="1:7" s="2" customFormat="1" ht="15.75" customHeight="1">
      <c r="B1" s="42" t="s">
        <v>102</v>
      </c>
      <c r="C1" s="42"/>
      <c r="D1" s="42"/>
      <c r="E1" s="42"/>
      <c r="F1" s="42"/>
    </row>
    <row r="2" spans="1:7" s="2" customFormat="1" ht="15" customHeight="1">
      <c r="B2" s="42" t="s">
        <v>100</v>
      </c>
      <c r="C2" s="42"/>
      <c r="D2" s="42"/>
      <c r="E2" s="42"/>
      <c r="F2" s="42"/>
    </row>
    <row r="3" spans="1:7" s="2" customFormat="1" ht="15.75" customHeight="1">
      <c r="B3" s="42" t="s">
        <v>101</v>
      </c>
      <c r="C3" s="42"/>
      <c r="D3" s="42"/>
      <c r="E3" s="42"/>
      <c r="F3" s="42"/>
    </row>
    <row r="4" spans="1:7" s="2" customFormat="1" ht="17.25" customHeight="1">
      <c r="B4" s="42" t="s">
        <v>103</v>
      </c>
      <c r="C4" s="42"/>
      <c r="D4" s="42"/>
      <c r="E4" s="42"/>
      <c r="F4" s="42"/>
    </row>
    <row r="5" spans="1:7" s="2" customFormat="1" ht="15" customHeight="1">
      <c r="B5" s="42" t="s">
        <v>104</v>
      </c>
      <c r="C5" s="42"/>
      <c r="D5" s="42"/>
      <c r="E5" s="42"/>
      <c r="F5" s="42"/>
    </row>
    <row r="6" spans="1:7" s="2" customFormat="1" ht="4.5" customHeight="1">
      <c r="B6" s="3"/>
      <c r="C6" s="3"/>
      <c r="D6" s="3"/>
      <c r="E6" s="3"/>
      <c r="F6" s="33"/>
    </row>
    <row r="7" spans="1:7" s="2" customFormat="1" ht="33" customHeight="1">
      <c r="A7" s="41" t="s">
        <v>105</v>
      </c>
      <c r="B7" s="41"/>
      <c r="C7" s="41"/>
      <c r="D7" s="41"/>
      <c r="E7" s="41"/>
      <c r="F7" s="41"/>
    </row>
    <row r="8" spans="1:7" s="2" customFormat="1" ht="17.25" customHeight="1">
      <c r="C8" s="4" t="s">
        <v>7</v>
      </c>
      <c r="D8" s="3"/>
      <c r="E8" s="3"/>
      <c r="F8" s="34" t="s">
        <v>7</v>
      </c>
    </row>
    <row r="9" spans="1:7" s="2" customFormat="1" ht="100.5" customHeight="1">
      <c r="A9" s="29" t="s">
        <v>0</v>
      </c>
      <c r="B9" s="29" t="s">
        <v>1</v>
      </c>
      <c r="C9" s="30" t="s">
        <v>24</v>
      </c>
      <c r="D9" s="24" t="s">
        <v>33</v>
      </c>
      <c r="E9" s="32" t="s">
        <v>107</v>
      </c>
      <c r="F9" s="30" t="s">
        <v>99</v>
      </c>
      <c r="G9" s="16"/>
    </row>
    <row r="10" spans="1:7" s="2" customFormat="1" ht="18.75" customHeight="1">
      <c r="A10" s="11">
        <v>1</v>
      </c>
      <c r="B10" s="11">
        <v>2</v>
      </c>
      <c r="C10" s="23"/>
      <c r="D10" s="15"/>
      <c r="E10" s="15" t="s">
        <v>106</v>
      </c>
      <c r="F10" s="23">
        <v>4</v>
      </c>
      <c r="G10" s="22"/>
    </row>
    <row r="11" spans="1:7" s="2" customFormat="1" ht="19.5" customHeight="1">
      <c r="A11" s="11"/>
      <c r="B11" s="7" t="s">
        <v>19</v>
      </c>
      <c r="C11" s="19">
        <f>C12</f>
        <v>1092095821.6600001</v>
      </c>
      <c r="D11" s="6">
        <f>F11-C11</f>
        <v>-48266480.780000091</v>
      </c>
      <c r="E11" s="19">
        <f>E12</f>
        <v>1070652166.02</v>
      </c>
      <c r="F11" s="35">
        <f>F12</f>
        <v>1043829340.88</v>
      </c>
    </row>
    <row r="12" spans="1:7" s="2" customFormat="1" ht="19.5" customHeight="1">
      <c r="A12" s="5"/>
      <c r="B12" s="7" t="s">
        <v>18</v>
      </c>
      <c r="C12" s="19">
        <f>C15+C26+C53+C13</f>
        <v>1092095821.6600001</v>
      </c>
      <c r="D12" s="6">
        <f t="shared" ref="D12:D59" si="0">F12-C12</f>
        <v>-48266480.780000091</v>
      </c>
      <c r="E12" s="19">
        <f>E15+E26+E53+E13</f>
        <v>1070652166.02</v>
      </c>
      <c r="F12" s="35">
        <f>F15+F26+F53+F13</f>
        <v>1043829340.88</v>
      </c>
    </row>
    <row r="13" spans="1:7" s="2" customFormat="1" ht="19.5" customHeight="1">
      <c r="A13" s="5" t="s">
        <v>5</v>
      </c>
      <c r="B13" s="7" t="s">
        <v>34</v>
      </c>
      <c r="C13" s="19">
        <f>C14</f>
        <v>79804.22</v>
      </c>
      <c r="D13" s="6"/>
      <c r="E13" s="19">
        <f>E14</f>
        <v>79804.22</v>
      </c>
      <c r="F13" s="35">
        <f>F14</f>
        <v>79804.22</v>
      </c>
    </row>
    <row r="14" spans="1:7" s="2" customFormat="1" ht="19.5" customHeight="1">
      <c r="A14" s="11" t="s">
        <v>6</v>
      </c>
      <c r="B14" s="25" t="s">
        <v>35</v>
      </c>
      <c r="C14" s="20">
        <v>79804.22</v>
      </c>
      <c r="D14" s="6"/>
      <c r="E14" s="20">
        <v>79804.22</v>
      </c>
      <c r="F14" s="21">
        <v>79804.22</v>
      </c>
    </row>
    <row r="15" spans="1:7" s="2" customFormat="1" ht="19.5" customHeight="1">
      <c r="A15" s="9" t="s">
        <v>41</v>
      </c>
      <c r="B15" s="7" t="s">
        <v>16</v>
      </c>
      <c r="C15" s="19">
        <f>C16+C17+C18+C19+C20+C21+C22+C23+C24</f>
        <v>111066801.20999999</v>
      </c>
      <c r="D15" s="6">
        <f t="shared" si="0"/>
        <v>-10574910.010000005</v>
      </c>
      <c r="E15" s="19">
        <f>E16+E17+E18+E19+E20+E21+E22+E23+E24+E25</f>
        <v>110076059.87</v>
      </c>
      <c r="F15" s="35">
        <f>F16+F17+F18+F19+F20+F21+F22+F23+F24+F25</f>
        <v>100491891.19999999</v>
      </c>
    </row>
    <row r="16" spans="1:7" s="2" customFormat="1" ht="22.5" customHeight="1">
      <c r="A16" s="10" t="s">
        <v>3</v>
      </c>
      <c r="B16" s="8" t="s">
        <v>88</v>
      </c>
      <c r="C16" s="20">
        <v>2274136.5699999998</v>
      </c>
      <c r="D16" s="6">
        <f t="shared" si="0"/>
        <v>-1905455.4999999998</v>
      </c>
      <c r="E16" s="20">
        <v>626395.23</v>
      </c>
      <c r="F16" s="21">
        <v>368681.07</v>
      </c>
    </row>
    <row r="17" spans="1:6" s="2" customFormat="1" ht="47.25" customHeight="1">
      <c r="A17" s="10" t="s">
        <v>4</v>
      </c>
      <c r="B17" s="8" t="s">
        <v>37</v>
      </c>
      <c r="C17" s="20">
        <v>698720</v>
      </c>
      <c r="D17" s="6">
        <f t="shared" si="0"/>
        <v>0</v>
      </c>
      <c r="E17" s="20">
        <v>698720</v>
      </c>
      <c r="F17" s="21">
        <v>698720</v>
      </c>
    </row>
    <row r="18" spans="1:6" s="2" customFormat="1" ht="35.25" customHeight="1">
      <c r="A18" s="10" t="s">
        <v>25</v>
      </c>
      <c r="B18" s="27" t="s">
        <v>92</v>
      </c>
      <c r="C18" s="20">
        <v>1621328.76</v>
      </c>
      <c r="D18" s="6">
        <f t="shared" si="0"/>
        <v>0</v>
      </c>
      <c r="E18" s="20">
        <v>1621328.76</v>
      </c>
      <c r="F18" s="21">
        <v>1621328.76</v>
      </c>
    </row>
    <row r="19" spans="1:6" s="2" customFormat="1" ht="21" customHeight="1">
      <c r="A19" s="10" t="s">
        <v>26</v>
      </c>
      <c r="B19" s="8" t="s">
        <v>36</v>
      </c>
      <c r="C19" s="20">
        <v>1549768</v>
      </c>
      <c r="D19" s="6">
        <f t="shared" si="0"/>
        <v>0</v>
      </c>
      <c r="E19" s="20">
        <v>1549768</v>
      </c>
      <c r="F19" s="21">
        <v>1549768</v>
      </c>
    </row>
    <row r="20" spans="1:6" s="2" customFormat="1" ht="24" customHeight="1">
      <c r="A20" s="10" t="s">
        <v>27</v>
      </c>
      <c r="B20" s="8" t="s">
        <v>38</v>
      </c>
      <c r="C20" s="20">
        <v>1004040</v>
      </c>
      <c r="D20" s="6">
        <f t="shared" si="0"/>
        <v>0</v>
      </c>
      <c r="E20" s="20">
        <v>1004040</v>
      </c>
      <c r="F20" s="21">
        <v>1004040</v>
      </c>
    </row>
    <row r="21" spans="1:6" s="2" customFormat="1" ht="21.75" customHeight="1">
      <c r="A21" s="10" t="s">
        <v>32</v>
      </c>
      <c r="B21" s="8" t="s">
        <v>39</v>
      </c>
      <c r="C21" s="20">
        <v>31848659</v>
      </c>
      <c r="D21" s="6">
        <f t="shared" si="0"/>
        <v>-8215600</v>
      </c>
      <c r="E21" s="20">
        <v>31848659</v>
      </c>
      <c r="F21" s="21">
        <v>23633059</v>
      </c>
    </row>
    <row r="22" spans="1:6" s="2" customFormat="1" ht="50.25" customHeight="1">
      <c r="A22" s="10" t="s">
        <v>28</v>
      </c>
      <c r="B22" s="25" t="s">
        <v>40</v>
      </c>
      <c r="C22" s="20">
        <v>66330133.659999996</v>
      </c>
      <c r="D22" s="6">
        <f t="shared" si="0"/>
        <v>0</v>
      </c>
      <c r="E22" s="20">
        <v>66330133.659999996</v>
      </c>
      <c r="F22" s="21">
        <v>66330133.659999996</v>
      </c>
    </row>
    <row r="23" spans="1:6" s="2" customFormat="1" ht="38.25" customHeight="1">
      <c r="A23" s="10" t="s">
        <v>29</v>
      </c>
      <c r="B23" s="26" t="s">
        <v>91</v>
      </c>
      <c r="C23" s="20">
        <v>1747815.22</v>
      </c>
      <c r="D23" s="6">
        <f t="shared" si="0"/>
        <v>0</v>
      </c>
      <c r="E23" s="20">
        <v>1747815.22</v>
      </c>
      <c r="F23" s="21">
        <v>1747815.22</v>
      </c>
    </row>
    <row r="24" spans="1:6" s="2" customFormat="1" ht="36" customHeight="1">
      <c r="A24" s="10" t="s">
        <v>30</v>
      </c>
      <c r="B24" s="31" t="s">
        <v>93</v>
      </c>
      <c r="C24" s="20">
        <v>3992200</v>
      </c>
      <c r="D24" s="6">
        <f t="shared" si="0"/>
        <v>-1110854.5099999998</v>
      </c>
      <c r="E24" s="20">
        <v>3992200</v>
      </c>
      <c r="F24" s="21">
        <v>2881345.49</v>
      </c>
    </row>
    <row r="25" spans="1:6" s="2" customFormat="1" ht="31.5" customHeight="1">
      <c r="A25" s="10" t="s">
        <v>98</v>
      </c>
      <c r="B25" s="31" t="s">
        <v>97</v>
      </c>
      <c r="C25" s="20"/>
      <c r="D25" s="6"/>
      <c r="E25" s="20">
        <v>657000</v>
      </c>
      <c r="F25" s="21">
        <v>657000</v>
      </c>
    </row>
    <row r="26" spans="1:6" s="2" customFormat="1" ht="21" customHeight="1">
      <c r="A26" s="5" t="s">
        <v>89</v>
      </c>
      <c r="B26" s="7" t="s">
        <v>15</v>
      </c>
      <c r="C26" s="19">
        <f>C28+C29+C30+C31+C32+C33+C34+C35+C36+C37+C38+C39+C40+C41+C42+C43+C44+C45+C46+C47+C48+C49+C50+C51+C52</f>
        <v>940124209</v>
      </c>
      <c r="D26" s="6">
        <f t="shared" si="0"/>
        <v>-37275573.150000095</v>
      </c>
      <c r="E26" s="19">
        <f>E28+E29+E30+E31+E32+E33+E34+E35+E36+E37+E38+E39+E40+E41+E42+E43+E44+E45+E46+E47+E48+E49+E50+E51+E52</f>
        <v>919673842</v>
      </c>
      <c r="F26" s="35">
        <f>F28+F29+F30+F31+F32+F33+F34+F35+F36+F37+F38+F39+F40+F41+F42+F43+F44+F45+F46+F47+F48+F49+F50+F51+F52</f>
        <v>902848635.8499999</v>
      </c>
    </row>
    <row r="27" spans="1:6" s="2" customFormat="1" ht="17.25" hidden="1" customHeight="1">
      <c r="A27" s="11"/>
      <c r="B27" s="8" t="s">
        <v>2</v>
      </c>
      <c r="C27" s="20"/>
      <c r="D27" s="6">
        <f t="shared" si="0"/>
        <v>0</v>
      </c>
      <c r="E27" s="20"/>
      <c r="F27" s="21"/>
    </row>
    <row r="28" spans="1:6" s="2" customFormat="1" ht="50.25" customHeight="1">
      <c r="A28" s="10" t="s">
        <v>31</v>
      </c>
      <c r="B28" s="8" t="s">
        <v>45</v>
      </c>
      <c r="C28" s="21">
        <v>38226688</v>
      </c>
      <c r="D28" s="6">
        <f t="shared" si="0"/>
        <v>0</v>
      </c>
      <c r="E28" s="21">
        <v>38226688</v>
      </c>
      <c r="F28" s="21">
        <v>38226688</v>
      </c>
    </row>
    <row r="29" spans="1:6" s="2" customFormat="1" ht="27" customHeight="1">
      <c r="A29" s="10" t="s">
        <v>17</v>
      </c>
      <c r="B29" s="8" t="s">
        <v>47</v>
      </c>
      <c r="C29" s="21">
        <v>442779</v>
      </c>
      <c r="D29" s="6">
        <f t="shared" si="0"/>
        <v>0</v>
      </c>
      <c r="E29" s="21">
        <v>442779</v>
      </c>
      <c r="F29" s="21">
        <v>442779</v>
      </c>
    </row>
    <row r="30" spans="1:6" s="2" customFormat="1" ht="40.5" hidden="1" customHeight="1">
      <c r="A30" s="10" t="s">
        <v>62</v>
      </c>
      <c r="B30" s="8" t="s">
        <v>53</v>
      </c>
      <c r="C30" s="21">
        <v>0</v>
      </c>
      <c r="D30" s="6">
        <f t="shared" si="0"/>
        <v>0</v>
      </c>
      <c r="E30" s="21">
        <v>0</v>
      </c>
      <c r="F30" s="21">
        <v>0</v>
      </c>
    </row>
    <row r="31" spans="1:6" s="2" customFormat="1" ht="39.75" customHeight="1">
      <c r="A31" s="10" t="s">
        <v>62</v>
      </c>
      <c r="B31" s="8" t="s">
        <v>51</v>
      </c>
      <c r="C31" s="21">
        <v>1890</v>
      </c>
      <c r="D31" s="6">
        <f t="shared" si="0"/>
        <v>-1890</v>
      </c>
      <c r="E31" s="21">
        <v>1890</v>
      </c>
      <c r="F31" s="21">
        <v>0</v>
      </c>
    </row>
    <row r="32" spans="1:6" s="2" customFormat="1" ht="34.5" customHeight="1">
      <c r="A32" s="10" t="s">
        <v>20</v>
      </c>
      <c r="B32" s="8" t="s">
        <v>44</v>
      </c>
      <c r="C32" s="21">
        <v>829350</v>
      </c>
      <c r="D32" s="6">
        <f t="shared" si="0"/>
        <v>0</v>
      </c>
      <c r="E32" s="21">
        <v>829350</v>
      </c>
      <c r="F32" s="21">
        <v>829350</v>
      </c>
    </row>
    <row r="33" spans="1:6" s="2" customFormat="1" ht="20.25" customHeight="1">
      <c r="A33" s="10" t="s">
        <v>21</v>
      </c>
      <c r="B33" s="8" t="s">
        <v>43</v>
      </c>
      <c r="C33" s="20">
        <v>2214363</v>
      </c>
      <c r="D33" s="6">
        <f t="shared" si="0"/>
        <v>0</v>
      </c>
      <c r="E33" s="20">
        <v>2214363</v>
      </c>
      <c r="F33" s="21">
        <v>2214363</v>
      </c>
    </row>
    <row r="34" spans="1:6" s="2" customFormat="1" ht="33" customHeight="1">
      <c r="A34" s="10" t="s">
        <v>22</v>
      </c>
      <c r="B34" s="8" t="s">
        <v>48</v>
      </c>
      <c r="C34" s="20">
        <v>653083</v>
      </c>
      <c r="D34" s="6">
        <f t="shared" si="0"/>
        <v>0</v>
      </c>
      <c r="E34" s="20">
        <v>653083</v>
      </c>
      <c r="F34" s="21">
        <v>653083</v>
      </c>
    </row>
    <row r="35" spans="1:6" s="2" customFormat="1" ht="34.5" customHeight="1">
      <c r="A35" s="10" t="s">
        <v>63</v>
      </c>
      <c r="B35" s="8" t="s">
        <v>46</v>
      </c>
      <c r="C35" s="20">
        <v>3459000</v>
      </c>
      <c r="D35" s="6">
        <f t="shared" si="0"/>
        <v>0</v>
      </c>
      <c r="E35" s="20">
        <v>3459000</v>
      </c>
      <c r="F35" s="21">
        <v>3459000</v>
      </c>
    </row>
    <row r="36" spans="1:6" s="2" customFormat="1" ht="99" customHeight="1">
      <c r="A36" s="10" t="s">
        <v>64</v>
      </c>
      <c r="B36" s="8" t="s">
        <v>50</v>
      </c>
      <c r="C36" s="20">
        <v>223289078</v>
      </c>
      <c r="D36" s="6">
        <f t="shared" si="0"/>
        <v>7547448</v>
      </c>
      <c r="E36" s="20">
        <v>230836526</v>
      </c>
      <c r="F36" s="21">
        <v>230836526</v>
      </c>
    </row>
    <row r="37" spans="1:6" s="2" customFormat="1" ht="54" customHeight="1">
      <c r="A37" s="10" t="s">
        <v>65</v>
      </c>
      <c r="B37" s="8" t="s">
        <v>49</v>
      </c>
      <c r="C37" s="20">
        <v>113295193</v>
      </c>
      <c r="D37" s="6">
        <f t="shared" si="0"/>
        <v>4966250</v>
      </c>
      <c r="E37" s="20">
        <v>118261443</v>
      </c>
      <c r="F37" s="21">
        <v>118261443</v>
      </c>
    </row>
    <row r="38" spans="1:6" s="2" customFormat="1" ht="33" customHeight="1">
      <c r="A38" s="10" t="s">
        <v>66</v>
      </c>
      <c r="B38" s="8" t="s">
        <v>58</v>
      </c>
      <c r="C38" s="20">
        <v>44087</v>
      </c>
      <c r="D38" s="6">
        <f t="shared" si="0"/>
        <v>-44087</v>
      </c>
      <c r="E38" s="20">
        <v>44087</v>
      </c>
      <c r="F38" s="21">
        <v>0</v>
      </c>
    </row>
    <row r="39" spans="1:6" s="2" customFormat="1" ht="35.25" customHeight="1">
      <c r="A39" s="10" t="s">
        <v>67</v>
      </c>
      <c r="B39" s="8" t="s">
        <v>55</v>
      </c>
      <c r="C39" s="20">
        <v>401928</v>
      </c>
      <c r="D39" s="6">
        <f t="shared" si="0"/>
        <v>-243016.68</v>
      </c>
      <c r="E39" s="20">
        <v>401928</v>
      </c>
      <c r="F39" s="21">
        <v>158911.32</v>
      </c>
    </row>
    <row r="40" spans="1:6" s="2" customFormat="1" ht="32.25" customHeight="1">
      <c r="A40" s="10" t="s">
        <v>68</v>
      </c>
      <c r="B40" s="8" t="s">
        <v>42</v>
      </c>
      <c r="C40" s="20">
        <v>17017330</v>
      </c>
      <c r="D40" s="6">
        <f t="shared" si="0"/>
        <v>0</v>
      </c>
      <c r="E40" s="20">
        <v>17017330</v>
      </c>
      <c r="F40" s="21">
        <v>17017330</v>
      </c>
    </row>
    <row r="41" spans="1:6" s="2" customFormat="1" ht="36" customHeight="1">
      <c r="A41" s="10" t="s">
        <v>69</v>
      </c>
      <c r="B41" s="8" t="s">
        <v>54</v>
      </c>
      <c r="C41" s="20">
        <v>48652421</v>
      </c>
      <c r="D41" s="6">
        <f t="shared" si="0"/>
        <v>-6777886.049999997</v>
      </c>
      <c r="E41" s="20">
        <v>42302421</v>
      </c>
      <c r="F41" s="21">
        <v>41874534.950000003</v>
      </c>
    </row>
    <row r="42" spans="1:6" s="2" customFormat="1" ht="22.5" customHeight="1">
      <c r="A42" s="10" t="s">
        <v>70</v>
      </c>
      <c r="B42" s="8" t="s">
        <v>57</v>
      </c>
      <c r="C42" s="20">
        <v>23940865</v>
      </c>
      <c r="D42" s="6">
        <f t="shared" si="0"/>
        <v>590135</v>
      </c>
      <c r="E42" s="20">
        <v>24531000</v>
      </c>
      <c r="F42" s="21">
        <v>24531000</v>
      </c>
    </row>
    <row r="43" spans="1:6" s="2" customFormat="1" ht="42" customHeight="1">
      <c r="A43" s="10" t="s">
        <v>71</v>
      </c>
      <c r="B43" s="8" t="s">
        <v>56</v>
      </c>
      <c r="C43" s="20">
        <v>107021805</v>
      </c>
      <c r="D43" s="6">
        <f t="shared" si="0"/>
        <v>-26591773.849999994</v>
      </c>
      <c r="E43" s="20">
        <v>81015000</v>
      </c>
      <c r="F43" s="21">
        <v>80430031.150000006</v>
      </c>
    </row>
    <row r="44" spans="1:6" s="2" customFormat="1" ht="33" customHeight="1">
      <c r="A44" s="10" t="s">
        <v>72</v>
      </c>
      <c r="B44" s="8" t="s">
        <v>59</v>
      </c>
      <c r="C44" s="20">
        <v>240978217</v>
      </c>
      <c r="D44" s="6">
        <f t="shared" si="0"/>
        <v>-3605464.8799999952</v>
      </c>
      <c r="E44" s="20">
        <v>240978217</v>
      </c>
      <c r="F44" s="21">
        <v>237372752.12</v>
      </c>
    </row>
    <row r="45" spans="1:6" s="2" customFormat="1" ht="33.75" customHeight="1">
      <c r="A45" s="10" t="s">
        <v>73</v>
      </c>
      <c r="B45" s="8" t="s">
        <v>52</v>
      </c>
      <c r="C45" s="20">
        <v>108597</v>
      </c>
      <c r="D45" s="6">
        <f t="shared" si="0"/>
        <v>-3597</v>
      </c>
      <c r="E45" s="20">
        <v>108597</v>
      </c>
      <c r="F45" s="21">
        <v>105000</v>
      </c>
    </row>
    <row r="46" spans="1:6" s="2" customFormat="1" ht="144" customHeight="1">
      <c r="A46" s="10" t="s">
        <v>90</v>
      </c>
      <c r="B46" s="8" t="s">
        <v>60</v>
      </c>
      <c r="C46" s="20">
        <v>20024402</v>
      </c>
      <c r="D46" s="6">
        <f t="shared" si="0"/>
        <v>0</v>
      </c>
      <c r="E46" s="20">
        <v>20024402</v>
      </c>
      <c r="F46" s="21">
        <v>20024402</v>
      </c>
    </row>
    <row r="47" spans="1:6" s="2" customFormat="1" ht="33" customHeight="1">
      <c r="A47" s="10" t="s">
        <v>74</v>
      </c>
      <c r="B47" s="8" t="s">
        <v>9</v>
      </c>
      <c r="C47" s="20">
        <v>1685114</v>
      </c>
      <c r="D47" s="6">
        <f t="shared" si="0"/>
        <v>41094.239999999991</v>
      </c>
      <c r="E47" s="20">
        <v>1726209</v>
      </c>
      <c r="F47" s="21">
        <v>1726208.24</v>
      </c>
    </row>
    <row r="48" spans="1:6" s="2" customFormat="1" ht="20.25" customHeight="1">
      <c r="A48" s="10" t="s">
        <v>75</v>
      </c>
      <c r="B48" s="8" t="s">
        <v>10</v>
      </c>
      <c r="C48" s="20">
        <v>42054143</v>
      </c>
      <c r="D48" s="6">
        <f t="shared" si="0"/>
        <v>-11354143</v>
      </c>
      <c r="E48" s="20">
        <v>42054143</v>
      </c>
      <c r="F48" s="21">
        <v>30700000</v>
      </c>
    </row>
    <row r="49" spans="1:6" s="2" customFormat="1" ht="39.75" customHeight="1">
      <c r="A49" s="10" t="s">
        <v>76</v>
      </c>
      <c r="B49" s="8" t="s">
        <v>11</v>
      </c>
      <c r="C49" s="20">
        <v>393317</v>
      </c>
      <c r="D49" s="6">
        <f t="shared" si="0"/>
        <v>-32246.570000000007</v>
      </c>
      <c r="E49" s="20">
        <v>393317</v>
      </c>
      <c r="F49" s="21">
        <v>361070.43</v>
      </c>
    </row>
    <row r="50" spans="1:6" s="2" customFormat="1" ht="50.25" customHeight="1">
      <c r="A50" s="10" t="s">
        <v>77</v>
      </c>
      <c r="B50" s="8" t="s">
        <v>8</v>
      </c>
      <c r="C50" s="20">
        <v>17443088</v>
      </c>
      <c r="D50" s="6">
        <f t="shared" si="0"/>
        <v>-1238490.4900000002</v>
      </c>
      <c r="E50" s="20">
        <v>16204598</v>
      </c>
      <c r="F50" s="21">
        <v>16204597.51</v>
      </c>
    </row>
    <row r="51" spans="1:6" s="2" customFormat="1" ht="36" customHeight="1">
      <c r="A51" s="10" t="s">
        <v>78</v>
      </c>
      <c r="B51" s="8" t="s">
        <v>12</v>
      </c>
      <c r="C51" s="20">
        <v>37648800</v>
      </c>
      <c r="D51" s="6">
        <f t="shared" si="0"/>
        <v>-527904.86999999732</v>
      </c>
      <c r="E51" s="20">
        <v>37648800</v>
      </c>
      <c r="F51" s="21">
        <v>37120895.130000003</v>
      </c>
    </row>
    <row r="52" spans="1:6" s="2" customFormat="1" ht="36" customHeight="1">
      <c r="A52" s="10" t="s">
        <v>79</v>
      </c>
      <c r="B52" s="8" t="s">
        <v>61</v>
      </c>
      <c r="C52" s="20">
        <v>298671</v>
      </c>
      <c r="D52" s="6">
        <f t="shared" si="0"/>
        <v>0</v>
      </c>
      <c r="E52" s="20">
        <v>298671</v>
      </c>
      <c r="F52" s="21">
        <v>298671</v>
      </c>
    </row>
    <row r="53" spans="1:6" s="17" customFormat="1" ht="18.75" customHeight="1">
      <c r="A53" s="9" t="s">
        <v>80</v>
      </c>
      <c r="B53" s="7" t="s">
        <v>14</v>
      </c>
      <c r="C53" s="19">
        <f>C54+C55+C56+C57+C58+C59</f>
        <v>40825007.230000004</v>
      </c>
      <c r="D53" s="6">
        <f>F53-C53</f>
        <v>-415997.62000000477</v>
      </c>
      <c r="E53" s="19">
        <f>E54+E55+E56+E57+E58+E59</f>
        <v>40822459.93</v>
      </c>
      <c r="F53" s="35">
        <f>F54+F55+F56+F57+F58+F59</f>
        <v>40409009.609999999</v>
      </c>
    </row>
    <row r="54" spans="1:6" s="17" customFormat="1" ht="34.5" customHeight="1">
      <c r="A54" s="10" t="s">
        <v>84</v>
      </c>
      <c r="B54" s="8" t="s">
        <v>81</v>
      </c>
      <c r="C54" s="20">
        <v>15434457.23</v>
      </c>
      <c r="D54" s="6">
        <f t="shared" si="0"/>
        <v>-134994.62000000104</v>
      </c>
      <c r="E54" s="20">
        <v>15431909.93</v>
      </c>
      <c r="F54" s="21">
        <v>15299462.609999999</v>
      </c>
    </row>
    <row r="55" spans="1:6" s="2" customFormat="1" ht="35.25" customHeight="1">
      <c r="A55" s="10" t="s">
        <v>85</v>
      </c>
      <c r="B55" s="18" t="s">
        <v>82</v>
      </c>
      <c r="C55" s="20">
        <v>50000</v>
      </c>
      <c r="D55" s="6">
        <f t="shared" si="0"/>
        <v>0</v>
      </c>
      <c r="E55" s="20">
        <v>50000</v>
      </c>
      <c r="F55" s="21">
        <v>50000</v>
      </c>
    </row>
    <row r="56" spans="1:6" s="2" customFormat="1" ht="34.5" customHeight="1">
      <c r="A56" s="10" t="s">
        <v>86</v>
      </c>
      <c r="B56" s="8" t="s">
        <v>83</v>
      </c>
      <c r="C56" s="20">
        <v>24000000</v>
      </c>
      <c r="D56" s="6">
        <f t="shared" si="0"/>
        <v>0</v>
      </c>
      <c r="E56" s="20">
        <v>24000000</v>
      </c>
      <c r="F56" s="21">
        <v>24000000</v>
      </c>
    </row>
    <row r="57" spans="1:6" s="2" customFormat="1" ht="33" customHeight="1">
      <c r="A57" s="10" t="s">
        <v>87</v>
      </c>
      <c r="B57" s="8" t="s">
        <v>13</v>
      </c>
      <c r="C57" s="20">
        <v>1140550</v>
      </c>
      <c r="D57" s="6">
        <f t="shared" si="0"/>
        <v>-281003</v>
      </c>
      <c r="E57" s="20">
        <v>1140550</v>
      </c>
      <c r="F57" s="21">
        <v>859547</v>
      </c>
    </row>
    <row r="58" spans="1:6" s="2" customFormat="1" ht="46.5" customHeight="1">
      <c r="A58" s="10" t="s">
        <v>95</v>
      </c>
      <c r="B58" s="25" t="s">
        <v>94</v>
      </c>
      <c r="C58" s="12">
        <v>200000</v>
      </c>
      <c r="D58" s="6">
        <f t="shared" si="0"/>
        <v>0</v>
      </c>
      <c r="E58" s="6">
        <v>200000</v>
      </c>
      <c r="F58" s="40">
        <v>200000</v>
      </c>
    </row>
    <row r="59" spans="1:6" s="2" customFormat="1" ht="42" hidden="1" customHeight="1">
      <c r="A59" s="28" t="s">
        <v>96</v>
      </c>
      <c r="B59" s="13" t="s">
        <v>23</v>
      </c>
      <c r="C59" s="14">
        <v>0</v>
      </c>
      <c r="D59" s="6">
        <f t="shared" si="0"/>
        <v>0</v>
      </c>
      <c r="E59" s="6"/>
      <c r="F59" s="36"/>
    </row>
    <row r="60" spans="1:6" s="2" customFormat="1" ht="15.75">
      <c r="F60" s="37"/>
    </row>
    <row r="61" spans="1:6" s="2" customFormat="1" ht="15.75">
      <c r="F61" s="37"/>
    </row>
    <row r="62" spans="1:6" s="2" customFormat="1" ht="15.75">
      <c r="F62" s="37"/>
    </row>
    <row r="63" spans="1:6" s="2" customFormat="1" ht="15.75">
      <c r="F63" s="37"/>
    </row>
    <row r="64" spans="1:6" s="2" customFormat="1" ht="15.75">
      <c r="F64" s="37"/>
    </row>
    <row r="65" spans="6:6" s="2" customFormat="1" ht="15.75">
      <c r="F65" s="37"/>
    </row>
    <row r="66" spans="6:6" s="2" customFormat="1" ht="15.75">
      <c r="F66" s="37"/>
    </row>
    <row r="67" spans="6:6" s="2" customFormat="1" ht="15.75">
      <c r="F67" s="37"/>
    </row>
    <row r="68" spans="6:6" s="2" customFormat="1" ht="15.75">
      <c r="F68" s="37"/>
    </row>
    <row r="69" spans="6:6" s="2" customFormat="1" ht="15.75">
      <c r="F69" s="37"/>
    </row>
    <row r="70" spans="6:6" s="2" customFormat="1" ht="15.75">
      <c r="F70" s="37"/>
    </row>
    <row r="71" spans="6:6" s="2" customFormat="1" ht="15.75">
      <c r="F71" s="37"/>
    </row>
    <row r="72" spans="6:6" s="2" customFormat="1" ht="15.75">
      <c r="F72" s="37"/>
    </row>
    <row r="73" spans="6:6" s="2" customFormat="1" ht="15.75">
      <c r="F73" s="37"/>
    </row>
    <row r="74" spans="6:6" s="2" customFormat="1" ht="15.75">
      <c r="F74" s="37"/>
    </row>
    <row r="75" spans="6:6" s="2" customFormat="1" ht="15.75">
      <c r="F75" s="37"/>
    </row>
    <row r="76" spans="6:6" s="2" customFormat="1" ht="15.75">
      <c r="F76" s="37"/>
    </row>
    <row r="77" spans="6:6" s="2" customFormat="1" ht="15.75">
      <c r="F77" s="37"/>
    </row>
    <row r="78" spans="6:6" s="2" customFormat="1" ht="15.75">
      <c r="F78" s="37"/>
    </row>
    <row r="79" spans="6:6" s="2" customFormat="1" ht="15.75">
      <c r="F79" s="37"/>
    </row>
    <row r="80" spans="6:6" s="2" customFormat="1" ht="15.75">
      <c r="F80" s="37"/>
    </row>
    <row r="81" spans="6:6" s="2" customFormat="1" ht="15.75">
      <c r="F81" s="37"/>
    </row>
    <row r="82" spans="6:6" s="2" customFormat="1" ht="15.75">
      <c r="F82" s="37"/>
    </row>
    <row r="83" spans="6:6" s="2" customFormat="1" ht="15.75">
      <c r="F83" s="37"/>
    </row>
    <row r="84" spans="6:6" s="2" customFormat="1" ht="15.75">
      <c r="F84" s="37"/>
    </row>
    <row r="85" spans="6:6" s="2" customFormat="1" ht="15.75">
      <c r="F85" s="37"/>
    </row>
    <row r="86" spans="6:6" s="2" customFormat="1" ht="15.75">
      <c r="F86" s="37"/>
    </row>
    <row r="87" spans="6:6" s="2" customFormat="1" ht="15.75">
      <c r="F87" s="37"/>
    </row>
    <row r="88" spans="6:6" s="2" customFormat="1" ht="15.75">
      <c r="F88" s="37"/>
    </row>
    <row r="89" spans="6:6" s="2" customFormat="1" ht="15.75">
      <c r="F89" s="37"/>
    </row>
    <row r="90" spans="6:6" s="2" customFormat="1" ht="15.75">
      <c r="F90" s="37"/>
    </row>
    <row r="91" spans="6:6" s="2" customFormat="1" ht="15.75">
      <c r="F91" s="37"/>
    </row>
    <row r="92" spans="6:6" s="2" customFormat="1" ht="15.75">
      <c r="F92" s="37"/>
    </row>
    <row r="93" spans="6:6" s="2" customFormat="1" ht="15.75">
      <c r="F93" s="37"/>
    </row>
    <row r="94" spans="6:6" s="2" customFormat="1" ht="15.75">
      <c r="F94" s="37"/>
    </row>
    <row r="95" spans="6:6" s="2" customFormat="1" ht="15.75">
      <c r="F95" s="37"/>
    </row>
    <row r="96" spans="6:6" s="2" customFormat="1" ht="15.75">
      <c r="F96" s="37"/>
    </row>
    <row r="97" spans="6:6" s="2" customFormat="1" ht="15.75">
      <c r="F97" s="37"/>
    </row>
    <row r="98" spans="6:6" s="2" customFormat="1" ht="15.75">
      <c r="F98" s="37"/>
    </row>
    <row r="99" spans="6:6" s="2" customFormat="1" ht="15.75">
      <c r="F99" s="37"/>
    </row>
    <row r="100" spans="6:6" s="2" customFormat="1" ht="15.75">
      <c r="F100" s="37"/>
    </row>
    <row r="101" spans="6:6" s="2" customFormat="1" ht="15.75">
      <c r="F101" s="37"/>
    </row>
    <row r="102" spans="6:6" s="2" customFormat="1" ht="15.75">
      <c r="F102" s="37"/>
    </row>
    <row r="103" spans="6:6" s="2" customFormat="1" ht="15.75">
      <c r="F103" s="37"/>
    </row>
    <row r="104" spans="6:6" s="2" customFormat="1" ht="15.75">
      <c r="F104" s="37"/>
    </row>
    <row r="105" spans="6:6" s="2" customFormat="1" ht="15.75">
      <c r="F105" s="37"/>
    </row>
    <row r="106" spans="6:6" s="2" customFormat="1" ht="15.75">
      <c r="F106" s="37"/>
    </row>
    <row r="107" spans="6:6" s="2" customFormat="1" ht="15.75">
      <c r="F107" s="37"/>
    </row>
    <row r="108" spans="6:6" s="2" customFormat="1" ht="15.75">
      <c r="F108" s="37"/>
    </row>
    <row r="109" spans="6:6" s="2" customFormat="1" ht="15.75">
      <c r="F109" s="37"/>
    </row>
    <row r="110" spans="6:6" s="2" customFormat="1" ht="15.75">
      <c r="F110" s="37"/>
    </row>
    <row r="111" spans="6:6" s="2" customFormat="1" ht="15.75">
      <c r="F111" s="37"/>
    </row>
    <row r="112" spans="6:6" s="2" customFormat="1" ht="15.75">
      <c r="F112" s="37"/>
    </row>
    <row r="113" spans="6:6" s="2" customFormat="1" ht="15.75">
      <c r="F113" s="37"/>
    </row>
    <row r="114" spans="6:6" s="2" customFormat="1" ht="15.75">
      <c r="F114" s="37"/>
    </row>
    <row r="115" spans="6:6" s="2" customFormat="1" ht="15.75">
      <c r="F115" s="37"/>
    </row>
    <row r="116" spans="6:6" s="2" customFormat="1" ht="15.75">
      <c r="F116" s="37"/>
    </row>
    <row r="117" spans="6:6" s="2" customFormat="1" ht="15.75">
      <c r="F117" s="37"/>
    </row>
    <row r="118" spans="6:6" s="2" customFormat="1" ht="15.75">
      <c r="F118" s="37"/>
    </row>
    <row r="119" spans="6:6" s="2" customFormat="1" ht="15.75">
      <c r="F119" s="37"/>
    </row>
    <row r="120" spans="6:6" s="2" customFormat="1" ht="15.75">
      <c r="F120" s="37"/>
    </row>
    <row r="121" spans="6:6" s="2" customFormat="1" ht="15.75">
      <c r="F121" s="37"/>
    </row>
    <row r="122" spans="6:6" s="2" customFormat="1" ht="15.75">
      <c r="F122" s="37"/>
    </row>
    <row r="123" spans="6:6" s="2" customFormat="1" ht="15.75">
      <c r="F123" s="37"/>
    </row>
    <row r="124" spans="6:6" s="2" customFormat="1" ht="15.75">
      <c r="F124" s="37"/>
    </row>
    <row r="125" spans="6:6" s="2" customFormat="1" ht="15.75">
      <c r="F125" s="37"/>
    </row>
    <row r="126" spans="6:6" s="2" customFormat="1" ht="15.75">
      <c r="F126" s="37"/>
    </row>
    <row r="127" spans="6:6" s="2" customFormat="1" ht="15.75">
      <c r="F127" s="37"/>
    </row>
    <row r="128" spans="6:6" s="2" customFormat="1" ht="15.75">
      <c r="F128" s="37"/>
    </row>
    <row r="129" spans="6:6" s="2" customFormat="1" ht="15.75">
      <c r="F129" s="37"/>
    </row>
    <row r="130" spans="6:6" s="2" customFormat="1" ht="15.75">
      <c r="F130" s="37"/>
    </row>
    <row r="131" spans="6:6" s="2" customFormat="1" ht="15.75">
      <c r="F131" s="37"/>
    </row>
    <row r="132" spans="6:6" s="2" customFormat="1" ht="15.75">
      <c r="F132" s="37"/>
    </row>
    <row r="133" spans="6:6" s="2" customFormat="1" ht="15.75">
      <c r="F133" s="37"/>
    </row>
    <row r="134" spans="6:6" s="2" customFormat="1" ht="15.75">
      <c r="F134" s="37"/>
    </row>
    <row r="135" spans="6:6" s="2" customFormat="1" ht="15.75">
      <c r="F135" s="37"/>
    </row>
    <row r="136" spans="6:6" s="2" customFormat="1" ht="15.75">
      <c r="F136" s="37"/>
    </row>
    <row r="137" spans="6:6" s="2" customFormat="1" ht="15.75">
      <c r="F137" s="37"/>
    </row>
    <row r="138" spans="6:6" s="2" customFormat="1" ht="15.75">
      <c r="F138" s="37"/>
    </row>
    <row r="139" spans="6:6" s="2" customFormat="1" ht="15.75">
      <c r="F139" s="37"/>
    </row>
    <row r="140" spans="6:6" s="2" customFormat="1" ht="15.75">
      <c r="F140" s="37"/>
    </row>
    <row r="141" spans="6:6" s="2" customFormat="1" ht="15.75">
      <c r="F141" s="37"/>
    </row>
    <row r="142" spans="6:6" s="2" customFormat="1" ht="15.75">
      <c r="F142" s="37"/>
    </row>
    <row r="143" spans="6:6" s="2" customFormat="1" ht="15.75">
      <c r="F143" s="37"/>
    </row>
    <row r="144" spans="6:6" s="2" customFormat="1" ht="15.75">
      <c r="F144" s="37"/>
    </row>
    <row r="145" spans="6:6" s="2" customFormat="1" ht="15.75">
      <c r="F145" s="37"/>
    </row>
    <row r="146" spans="6:6" s="2" customFormat="1" ht="15.75">
      <c r="F146" s="37"/>
    </row>
    <row r="147" spans="6:6" s="2" customFormat="1" ht="15.75">
      <c r="F147" s="37"/>
    </row>
    <row r="148" spans="6:6" s="2" customFormat="1" ht="15.75">
      <c r="F148" s="37"/>
    </row>
    <row r="149" spans="6:6" s="2" customFormat="1" ht="15.75">
      <c r="F149" s="37"/>
    </row>
    <row r="150" spans="6:6" s="2" customFormat="1" ht="15.75">
      <c r="F150" s="37"/>
    </row>
    <row r="151" spans="6:6" s="2" customFormat="1" ht="15.75">
      <c r="F151" s="37"/>
    </row>
    <row r="152" spans="6:6" s="2" customFormat="1" ht="15.75">
      <c r="F152" s="37"/>
    </row>
    <row r="153" spans="6:6" s="2" customFormat="1" ht="15.75">
      <c r="F153" s="37"/>
    </row>
    <row r="154" spans="6:6" s="2" customFormat="1" ht="15.75">
      <c r="F154" s="37"/>
    </row>
    <row r="155" spans="6:6" s="2" customFormat="1" ht="15.75">
      <c r="F155" s="37"/>
    </row>
    <row r="156" spans="6:6" s="2" customFormat="1" ht="15.75">
      <c r="F156" s="37"/>
    </row>
    <row r="157" spans="6:6" s="2" customFormat="1" ht="15.75">
      <c r="F157" s="37"/>
    </row>
    <row r="158" spans="6:6" s="2" customFormat="1" ht="15.75">
      <c r="F158" s="37"/>
    </row>
    <row r="159" spans="6:6" s="2" customFormat="1" ht="15.75">
      <c r="F159" s="37"/>
    </row>
    <row r="160" spans="6:6" s="2" customFormat="1" ht="15.75">
      <c r="F160" s="37"/>
    </row>
    <row r="161" spans="6:6" s="2" customFormat="1" ht="15.75">
      <c r="F161" s="37"/>
    </row>
    <row r="162" spans="6:6" s="2" customFormat="1" ht="15.75">
      <c r="F162" s="37"/>
    </row>
    <row r="163" spans="6:6" s="2" customFormat="1" ht="15.75">
      <c r="F163" s="37"/>
    </row>
    <row r="164" spans="6:6" s="2" customFormat="1" ht="15.75">
      <c r="F164" s="37"/>
    </row>
    <row r="165" spans="6:6" s="2" customFormat="1" ht="15.75">
      <c r="F165" s="37"/>
    </row>
    <row r="166" spans="6:6" s="2" customFormat="1" ht="15.75">
      <c r="F166" s="37"/>
    </row>
    <row r="167" spans="6:6" s="2" customFormat="1" ht="15.75">
      <c r="F167" s="37"/>
    </row>
    <row r="168" spans="6:6" s="2" customFormat="1" ht="15.75">
      <c r="F168" s="37"/>
    </row>
    <row r="169" spans="6:6" s="2" customFormat="1" ht="15.75">
      <c r="F169" s="37"/>
    </row>
    <row r="170" spans="6:6" s="2" customFormat="1" ht="15.75">
      <c r="F170" s="37"/>
    </row>
    <row r="171" spans="6:6" s="2" customFormat="1" ht="15.75">
      <c r="F171" s="37"/>
    </row>
    <row r="172" spans="6:6" s="2" customFormat="1" ht="15.75">
      <c r="F172" s="37"/>
    </row>
    <row r="173" spans="6:6" s="2" customFormat="1" ht="15.75">
      <c r="F173" s="37"/>
    </row>
    <row r="174" spans="6:6" s="2" customFormat="1" ht="15.75">
      <c r="F174" s="37"/>
    </row>
    <row r="175" spans="6:6" s="2" customFormat="1" ht="15.75">
      <c r="F175" s="37"/>
    </row>
    <row r="176" spans="6:6" s="2" customFormat="1" ht="15.75">
      <c r="F176" s="37"/>
    </row>
    <row r="177" spans="1:6" s="2" customFormat="1" ht="15.75">
      <c r="F177" s="37"/>
    </row>
    <row r="178" spans="1:6" s="2" customFormat="1" ht="15.75">
      <c r="F178" s="37"/>
    </row>
    <row r="179" spans="1:6" s="2" customFormat="1" ht="15.75">
      <c r="F179" s="37"/>
    </row>
    <row r="180" spans="1:6" s="2" customFormat="1" ht="15.75">
      <c r="F180" s="37"/>
    </row>
    <row r="181" spans="1:6" s="2" customFormat="1" ht="15.75">
      <c r="F181" s="37"/>
    </row>
    <row r="182" spans="1:6" s="2" customFormat="1" ht="15.75">
      <c r="F182" s="37"/>
    </row>
    <row r="183" spans="1:6">
      <c r="A183" s="1"/>
      <c r="B183" s="1"/>
      <c r="C183" s="1"/>
      <c r="D183" s="1"/>
      <c r="E183" s="1"/>
      <c r="F183" s="38"/>
    </row>
    <row r="184" spans="1:6">
      <c r="A184" s="1"/>
      <c r="B184" s="1"/>
      <c r="C184" s="1"/>
      <c r="D184" s="1"/>
      <c r="E184" s="1"/>
      <c r="F184" s="38"/>
    </row>
    <row r="185" spans="1:6">
      <c r="A185" s="1"/>
      <c r="B185" s="1"/>
      <c r="C185" s="1"/>
      <c r="D185" s="1"/>
      <c r="E185" s="1"/>
      <c r="F185" s="38"/>
    </row>
    <row r="186" spans="1:6">
      <c r="A186" s="1"/>
      <c r="B186" s="1"/>
      <c r="C186" s="1"/>
      <c r="D186" s="1"/>
      <c r="E186" s="1"/>
      <c r="F186" s="38"/>
    </row>
    <row r="187" spans="1:6">
      <c r="A187" s="1"/>
      <c r="B187" s="1"/>
      <c r="C187" s="1"/>
      <c r="D187" s="1"/>
      <c r="E187" s="1"/>
      <c r="F187" s="38"/>
    </row>
    <row r="188" spans="1:6">
      <c r="A188" s="1"/>
      <c r="B188" s="1"/>
      <c r="C188" s="1"/>
      <c r="D188" s="1"/>
      <c r="E188" s="1"/>
      <c r="F188" s="38"/>
    </row>
    <row r="189" spans="1:6">
      <c r="A189" s="1"/>
      <c r="B189" s="1"/>
      <c r="C189" s="1"/>
      <c r="D189" s="1"/>
      <c r="E189" s="1"/>
      <c r="F189" s="38"/>
    </row>
    <row r="190" spans="1:6">
      <c r="A190" s="1"/>
      <c r="B190" s="1"/>
      <c r="C190" s="1"/>
      <c r="D190" s="1"/>
      <c r="E190" s="1"/>
      <c r="F190" s="38"/>
    </row>
    <row r="191" spans="1:6">
      <c r="A191" s="1"/>
      <c r="B191" s="1"/>
      <c r="C191" s="1"/>
      <c r="D191" s="1"/>
      <c r="E191" s="1"/>
      <c r="F191" s="38"/>
    </row>
    <row r="192" spans="1:6">
      <c r="A192" s="1"/>
      <c r="B192" s="1"/>
      <c r="C192" s="1"/>
      <c r="D192" s="1"/>
      <c r="E192" s="1"/>
      <c r="F192" s="38"/>
    </row>
    <row r="193" spans="1:6">
      <c r="A193" s="1"/>
      <c r="B193" s="1"/>
      <c r="C193" s="1"/>
      <c r="D193" s="1"/>
      <c r="E193" s="1"/>
      <c r="F193" s="38"/>
    </row>
    <row r="194" spans="1:6">
      <c r="A194" s="1"/>
      <c r="B194" s="1"/>
      <c r="C194" s="1"/>
      <c r="D194" s="1"/>
      <c r="E194" s="1"/>
      <c r="F194" s="38"/>
    </row>
    <row r="195" spans="1:6">
      <c r="A195" s="1"/>
      <c r="B195" s="1"/>
      <c r="C195" s="1"/>
      <c r="D195" s="1"/>
      <c r="E195" s="1"/>
      <c r="F195" s="38"/>
    </row>
    <row r="196" spans="1:6">
      <c r="A196" s="1"/>
      <c r="B196" s="1"/>
      <c r="C196" s="1"/>
      <c r="D196" s="1"/>
      <c r="E196" s="1"/>
      <c r="F196" s="38"/>
    </row>
    <row r="197" spans="1:6">
      <c r="A197" s="1"/>
      <c r="B197" s="1"/>
      <c r="C197" s="1"/>
      <c r="D197" s="1"/>
      <c r="E197" s="1"/>
      <c r="F197" s="38"/>
    </row>
    <row r="198" spans="1:6">
      <c r="A198" s="1"/>
      <c r="B198" s="1"/>
      <c r="C198" s="1"/>
      <c r="D198" s="1"/>
      <c r="E198" s="1"/>
      <c r="F198" s="38"/>
    </row>
    <row r="199" spans="1:6">
      <c r="A199" s="1"/>
      <c r="B199" s="1"/>
      <c r="C199" s="1"/>
      <c r="D199" s="1"/>
      <c r="E199" s="1"/>
      <c r="F199" s="38"/>
    </row>
    <row r="200" spans="1:6">
      <c r="A200" s="1"/>
      <c r="B200" s="1"/>
      <c r="C200" s="1"/>
      <c r="D200" s="1"/>
      <c r="E200" s="1"/>
      <c r="F200" s="38"/>
    </row>
    <row r="201" spans="1:6">
      <c r="A201" s="1"/>
      <c r="B201" s="1"/>
      <c r="C201" s="1"/>
      <c r="D201" s="1"/>
      <c r="E201" s="1"/>
      <c r="F201" s="38"/>
    </row>
    <row r="202" spans="1:6">
      <c r="A202" s="1"/>
      <c r="B202" s="1"/>
      <c r="C202" s="1"/>
      <c r="D202" s="1"/>
      <c r="E202" s="1"/>
      <c r="F202" s="38"/>
    </row>
    <row r="203" spans="1:6">
      <c r="A203" s="1"/>
      <c r="B203" s="1"/>
      <c r="C203" s="1"/>
      <c r="D203" s="1"/>
      <c r="E203" s="1"/>
      <c r="F203" s="38"/>
    </row>
    <row r="204" spans="1:6">
      <c r="A204" s="1"/>
      <c r="B204" s="1"/>
      <c r="C204" s="1"/>
      <c r="D204" s="1"/>
      <c r="E204" s="1"/>
      <c r="F204" s="38"/>
    </row>
    <row r="205" spans="1:6">
      <c r="A205" s="1"/>
      <c r="B205" s="1"/>
      <c r="C205" s="1"/>
      <c r="D205" s="1"/>
      <c r="E205" s="1"/>
      <c r="F205" s="38"/>
    </row>
    <row r="206" spans="1:6">
      <c r="A206" s="1"/>
      <c r="B206" s="1"/>
      <c r="C206" s="1"/>
      <c r="D206" s="1"/>
      <c r="E206" s="1"/>
      <c r="F206" s="38"/>
    </row>
    <row r="207" spans="1:6">
      <c r="A207" s="1"/>
      <c r="B207" s="1"/>
      <c r="C207" s="1"/>
      <c r="D207" s="1"/>
      <c r="E207" s="1"/>
      <c r="F207" s="38"/>
    </row>
    <row r="208" spans="1:6">
      <c r="A208" s="1"/>
      <c r="B208" s="1"/>
      <c r="C208" s="1"/>
      <c r="D208" s="1"/>
      <c r="E208" s="1"/>
      <c r="F208" s="38"/>
    </row>
    <row r="209" spans="1:6">
      <c r="A209" s="1"/>
      <c r="B209" s="1"/>
      <c r="C209" s="1"/>
      <c r="D209" s="1"/>
      <c r="E209" s="1"/>
      <c r="F209" s="38"/>
    </row>
    <row r="210" spans="1:6">
      <c r="A210" s="1"/>
      <c r="B210" s="1"/>
      <c r="C210" s="1"/>
      <c r="D210" s="1"/>
      <c r="E210" s="1"/>
      <c r="F210" s="38"/>
    </row>
    <row r="211" spans="1:6">
      <c r="A211" s="1"/>
      <c r="B211" s="1"/>
      <c r="C211" s="1"/>
      <c r="D211" s="1"/>
      <c r="E211" s="1"/>
      <c r="F211" s="38"/>
    </row>
    <row r="212" spans="1:6">
      <c r="A212" s="1"/>
      <c r="B212" s="1"/>
      <c r="C212" s="1"/>
      <c r="D212" s="1"/>
      <c r="E212" s="1"/>
      <c r="F212" s="38"/>
    </row>
    <row r="213" spans="1:6">
      <c r="A213" s="1"/>
      <c r="B213" s="1"/>
      <c r="C213" s="1"/>
      <c r="D213" s="1"/>
      <c r="E213" s="1"/>
      <c r="F213" s="38"/>
    </row>
    <row r="214" spans="1:6">
      <c r="A214" s="1"/>
      <c r="B214" s="1"/>
      <c r="C214" s="1"/>
      <c r="D214" s="1"/>
      <c r="E214" s="1"/>
      <c r="F214" s="38"/>
    </row>
    <row r="215" spans="1:6">
      <c r="A215" s="1"/>
      <c r="B215" s="1"/>
      <c r="C215" s="1"/>
      <c r="D215" s="1"/>
      <c r="E215" s="1"/>
      <c r="F215" s="38"/>
    </row>
    <row r="216" spans="1:6">
      <c r="A216" s="1"/>
      <c r="B216" s="1"/>
      <c r="C216" s="1"/>
      <c r="D216" s="1"/>
      <c r="E216" s="1"/>
      <c r="F216" s="38"/>
    </row>
    <row r="217" spans="1:6">
      <c r="A217" s="1"/>
      <c r="B217" s="1"/>
      <c r="C217" s="1"/>
      <c r="D217" s="1"/>
      <c r="E217" s="1"/>
      <c r="F217" s="38"/>
    </row>
    <row r="218" spans="1:6">
      <c r="A218" s="1"/>
      <c r="B218" s="1"/>
      <c r="C218" s="1"/>
      <c r="D218" s="1"/>
      <c r="E218" s="1"/>
      <c r="F218" s="38"/>
    </row>
  </sheetData>
  <mergeCells count="6">
    <mergeCell ref="A7:F7"/>
    <mergeCell ref="B1:F1"/>
    <mergeCell ref="B2:F2"/>
    <mergeCell ref="B4:F4"/>
    <mergeCell ref="B5:F5"/>
    <mergeCell ref="B3:F3"/>
  </mergeCells>
  <printOptions horizontalCentered="1"/>
  <pageMargins left="0.19685039370078741" right="0.39370078740157483" top="0.78740157480314965" bottom="0.3937007874015748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2019-03-28T06:47:30Z</cp:lastPrinted>
  <dcterms:created xsi:type="dcterms:W3CDTF">2015-02-11T06:36:02Z</dcterms:created>
  <dcterms:modified xsi:type="dcterms:W3CDTF">2019-03-28T06:47:32Z</dcterms:modified>
</cp:coreProperties>
</file>