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8" windowWidth="14808" windowHeight="7896" tabRatio="808" activeTab="5"/>
  </bookViews>
  <sheets>
    <sheet name="прил 3 " sheetId="20" r:id="rId1"/>
    <sheet name="прил 4" sheetId="5" r:id="rId2"/>
    <sheet name="при 5 " sheetId="21" r:id="rId3"/>
    <sheet name="прил 6 " sheetId="22" r:id="rId4"/>
    <sheet name="прил 7" sheetId="27" r:id="rId5"/>
    <sheet name="прил8" sheetId="25" r:id="rId6"/>
  </sheets>
  <definedNames>
    <definedName name="_xlnm._FilterDatabase" localSheetId="0" hidden="1">'прил 3 '!$A$7:$G$223</definedName>
    <definedName name="_xlnm._FilterDatabase" localSheetId="1" hidden="1">'прил 4'!$A$9:$M$223</definedName>
  </definedNames>
  <calcPr calcId="124519"/>
</workbook>
</file>

<file path=xl/calcChain.xml><?xml version="1.0" encoding="utf-8"?>
<calcChain xmlns="http://schemas.openxmlformats.org/spreadsheetml/2006/main">
  <c r="F81" i="25"/>
  <c r="F80" s="1"/>
  <c r="E82"/>
  <c r="E81" s="1"/>
  <c r="E80" s="1"/>
  <c r="F81" i="22"/>
  <c r="F83"/>
  <c r="E81"/>
  <c r="E80" s="1"/>
  <c r="E79" s="1"/>
  <c r="I82" i="5"/>
  <c r="I81" s="1"/>
  <c r="I80" s="1"/>
  <c r="I78"/>
  <c r="I76"/>
  <c r="H73"/>
  <c r="H84"/>
  <c r="H81"/>
  <c r="H82"/>
  <c r="E48" i="21"/>
  <c r="E25"/>
  <c r="E80" i="27"/>
  <c r="E81" i="21"/>
  <c r="G80" i="20"/>
  <c r="F220" i="25"/>
  <c r="E220"/>
  <c r="F218"/>
  <c r="E218"/>
  <c r="E217" s="1"/>
  <c r="F217"/>
  <c r="F215"/>
  <c r="E215"/>
  <c r="E214" s="1"/>
  <c r="F214"/>
  <c r="F212"/>
  <c r="E212"/>
  <c r="E211" s="1"/>
  <c r="E210" s="1"/>
  <c r="E209" s="1"/>
  <c r="E208" s="1"/>
  <c r="F211"/>
  <c r="F210" s="1"/>
  <c r="F209" s="1"/>
  <c r="F208" s="1"/>
  <c r="F206"/>
  <c r="E206"/>
  <c r="F205"/>
  <c r="F204" s="1"/>
  <c r="F203" s="1"/>
  <c r="F202" s="1"/>
  <c r="E205"/>
  <c r="E204" s="1"/>
  <c r="E203" s="1"/>
  <c r="E202" s="1"/>
  <c r="F200"/>
  <c r="F199" s="1"/>
  <c r="F198" s="1"/>
  <c r="F197" s="1"/>
  <c r="E200"/>
  <c r="E199" s="1"/>
  <c r="E198" s="1"/>
  <c r="E197" s="1"/>
  <c r="F191"/>
  <c r="F190" s="1"/>
  <c r="F189" s="1"/>
  <c r="F188" s="1"/>
  <c r="E191"/>
  <c r="E190" s="1"/>
  <c r="E189" s="1"/>
  <c r="E188" s="1"/>
  <c r="F186"/>
  <c r="F185" s="1"/>
  <c r="F184" s="1"/>
  <c r="F183" s="1"/>
  <c r="E186"/>
  <c r="E185"/>
  <c r="E184" s="1"/>
  <c r="E183" s="1"/>
  <c r="F179"/>
  <c r="F178" s="1"/>
  <c r="F177" s="1"/>
  <c r="E179"/>
  <c r="E178" s="1"/>
  <c r="E177" s="1"/>
  <c r="E176"/>
  <c r="F173"/>
  <c r="F172" s="1"/>
  <c r="F171" s="1"/>
  <c r="E173"/>
  <c r="E172" s="1"/>
  <c r="E171" s="1"/>
  <c r="E170"/>
  <c r="F164"/>
  <c r="F161" s="1"/>
  <c r="E164"/>
  <c r="E163" s="1"/>
  <c r="E162" s="1"/>
  <c r="F158"/>
  <c r="F157" s="1"/>
  <c r="F156" s="1"/>
  <c r="E158"/>
  <c r="E157" s="1"/>
  <c r="E156" s="1"/>
  <c r="E155"/>
  <c r="F153"/>
  <c r="F152" s="1"/>
  <c r="F151" s="1"/>
  <c r="F150" s="1"/>
  <c r="E153"/>
  <c r="E152"/>
  <c r="E151" s="1"/>
  <c r="E150" s="1"/>
  <c r="F145"/>
  <c r="E145"/>
  <c r="E144" s="1"/>
  <c r="E143" s="1"/>
  <c r="F144"/>
  <c r="F143" s="1"/>
  <c r="F142"/>
  <c r="E142"/>
  <c r="F123"/>
  <c r="E123"/>
  <c r="F122"/>
  <c r="F121" s="1"/>
  <c r="F113" s="1"/>
  <c r="F112" s="1"/>
  <c r="E122"/>
  <c r="E121" s="1"/>
  <c r="E113" s="1"/>
  <c r="F120"/>
  <c r="F114" s="1"/>
  <c r="E120"/>
  <c r="E112"/>
  <c r="F101"/>
  <c r="E101"/>
  <c r="F99"/>
  <c r="F98" s="1"/>
  <c r="E99"/>
  <c r="E98" s="1"/>
  <c r="F95"/>
  <c r="F94" s="1"/>
  <c r="E95"/>
  <c r="E94" s="1"/>
  <c r="F92"/>
  <c r="F91" s="1"/>
  <c r="E92"/>
  <c r="E91" s="1"/>
  <c r="F90"/>
  <c r="F89" s="1"/>
  <c r="F88" s="1"/>
  <c r="F87" s="1"/>
  <c r="E90"/>
  <c r="E89" s="1"/>
  <c r="E88" s="1"/>
  <c r="E87" s="1"/>
  <c r="F84"/>
  <c r="E84"/>
  <c r="F78"/>
  <c r="E78"/>
  <c r="F76"/>
  <c r="E76"/>
  <c r="E73" s="1"/>
  <c r="E72" s="1"/>
  <c r="E71" s="1"/>
  <c r="E70" s="1"/>
  <c r="F75"/>
  <c r="F74" s="1"/>
  <c r="F73"/>
  <c r="F72" s="1"/>
  <c r="F71" s="1"/>
  <c r="F70" s="1"/>
  <c r="F65"/>
  <c r="F64" s="1"/>
  <c r="F63" s="1"/>
  <c r="F62" s="1"/>
  <c r="F61" s="1"/>
  <c r="F60" s="1"/>
  <c r="F59" s="1"/>
  <c r="E65"/>
  <c r="E64"/>
  <c r="E63" s="1"/>
  <c r="E62" s="1"/>
  <c r="E61" s="1"/>
  <c r="E60" s="1"/>
  <c r="E59" s="1"/>
  <c r="F53"/>
  <c r="E53"/>
  <c r="F51"/>
  <c r="E51"/>
  <c r="F49"/>
  <c r="E49"/>
  <c r="E46" s="1"/>
  <c r="F48"/>
  <c r="F47" s="1"/>
  <c r="F46"/>
  <c r="F42"/>
  <c r="E42"/>
  <c r="E41" s="1"/>
  <c r="E40" s="1"/>
  <c r="F41"/>
  <c r="F40" s="1"/>
  <c r="F32"/>
  <c r="E32"/>
  <c r="F30"/>
  <c r="E30"/>
  <c r="F29"/>
  <c r="F28" s="1"/>
  <c r="E29"/>
  <c r="E28" s="1"/>
  <c r="F26"/>
  <c r="E26"/>
  <c r="F24"/>
  <c r="E24"/>
  <c r="E23" s="1"/>
  <c r="E22" s="1"/>
  <c r="F23"/>
  <c r="F22" s="1"/>
  <c r="F21"/>
  <c r="F20" s="1"/>
  <c r="F19" s="1"/>
  <c r="F18" s="1"/>
  <c r="F11" s="1"/>
  <c r="E219" i="22"/>
  <c r="E217"/>
  <c r="E216" s="1"/>
  <c r="E214"/>
  <c r="E213" s="1"/>
  <c r="E211"/>
  <c r="E210" s="1"/>
  <c r="E209" s="1"/>
  <c r="E208" s="1"/>
  <c r="E207" s="1"/>
  <c r="E205"/>
  <c r="E204"/>
  <c r="E203" s="1"/>
  <c r="E202" s="1"/>
  <c r="E201" s="1"/>
  <c r="E199"/>
  <c r="E198" s="1"/>
  <c r="E197" s="1"/>
  <c r="E196" s="1"/>
  <c r="E190"/>
  <c r="E189" s="1"/>
  <c r="E188" s="1"/>
  <c r="E187" s="1"/>
  <c r="E185"/>
  <c r="E184" s="1"/>
  <c r="E183" s="1"/>
  <c r="E182" s="1"/>
  <c r="E178"/>
  <c r="E175" s="1"/>
  <c r="E172"/>
  <c r="E171"/>
  <c r="E170" s="1"/>
  <c r="E169"/>
  <c r="E163"/>
  <c r="E162" s="1"/>
  <c r="E161" s="1"/>
  <c r="E160"/>
  <c r="E157"/>
  <c r="E154" s="1"/>
  <c r="E156"/>
  <c r="E155" s="1"/>
  <c r="E152"/>
  <c r="E151" s="1"/>
  <c r="E150" s="1"/>
  <c r="E149" s="1"/>
  <c r="E144"/>
  <c r="E143" s="1"/>
  <c r="E142" s="1"/>
  <c r="E122"/>
  <c r="E121" s="1"/>
  <c r="E120" s="1"/>
  <c r="E100"/>
  <c r="E98"/>
  <c r="E97" s="1"/>
  <c r="E94"/>
  <c r="E93" s="1"/>
  <c r="E91"/>
  <c r="E90" s="1"/>
  <c r="E83"/>
  <c r="E77"/>
  <c r="E75"/>
  <c r="E74" s="1"/>
  <c r="E73" s="1"/>
  <c r="E64"/>
  <c r="E63"/>
  <c r="E62" s="1"/>
  <c r="E61" s="1"/>
  <c r="E60" s="1"/>
  <c r="E59" s="1"/>
  <c r="E58" s="1"/>
  <c r="E52"/>
  <c r="E50"/>
  <c r="E48"/>
  <c r="E41"/>
  <c r="E40" s="1"/>
  <c r="E39" s="1"/>
  <c r="E31"/>
  <c r="E29"/>
  <c r="E28" s="1"/>
  <c r="E27" s="1"/>
  <c r="E25"/>
  <c r="E23"/>
  <c r="E22" s="1"/>
  <c r="E21" s="1"/>
  <c r="F219"/>
  <c r="F217"/>
  <c r="F216" s="1"/>
  <c r="F214"/>
  <c r="F213" s="1"/>
  <c r="F211"/>
  <c r="F210" s="1"/>
  <c r="F205"/>
  <c r="F204" s="1"/>
  <c r="F203" s="1"/>
  <c r="F202" s="1"/>
  <c r="F201" s="1"/>
  <c r="F199"/>
  <c r="F198" s="1"/>
  <c r="F197" s="1"/>
  <c r="F196" s="1"/>
  <c r="F190"/>
  <c r="F189" s="1"/>
  <c r="F188" s="1"/>
  <c r="F187" s="1"/>
  <c r="F185"/>
  <c r="F184" s="1"/>
  <c r="F183" s="1"/>
  <c r="F182" s="1"/>
  <c r="F178"/>
  <c r="F177" s="1"/>
  <c r="F176" s="1"/>
  <c r="F172"/>
  <c r="F171" s="1"/>
  <c r="F170" s="1"/>
  <c r="F163"/>
  <c r="F162" s="1"/>
  <c r="F161" s="1"/>
  <c r="F157"/>
  <c r="F156" s="1"/>
  <c r="F155" s="1"/>
  <c r="F152"/>
  <c r="F151" s="1"/>
  <c r="F150" s="1"/>
  <c r="F149" s="1"/>
  <c r="F144"/>
  <c r="F141" s="1"/>
  <c r="F122"/>
  <c r="F121" s="1"/>
  <c r="F120" s="1"/>
  <c r="F100"/>
  <c r="F98"/>
  <c r="F97" s="1"/>
  <c r="F94"/>
  <c r="F93" s="1"/>
  <c r="F91"/>
  <c r="F90" s="1"/>
  <c r="F77"/>
  <c r="F75"/>
  <c r="F72" s="1"/>
  <c r="F71" s="1"/>
  <c r="F70" s="1"/>
  <c r="F69" s="1"/>
  <c r="F64"/>
  <c r="F63" s="1"/>
  <c r="F62" s="1"/>
  <c r="F61" s="1"/>
  <c r="F60" s="1"/>
  <c r="F59" s="1"/>
  <c r="F58" s="1"/>
  <c r="F52"/>
  <c r="F50"/>
  <c r="F48"/>
  <c r="F41"/>
  <c r="F31"/>
  <c r="F29"/>
  <c r="F28" s="1"/>
  <c r="F27" s="1"/>
  <c r="F25"/>
  <c r="F23"/>
  <c r="F22" s="1"/>
  <c r="F21" s="1"/>
  <c r="H179" i="5"/>
  <c r="I123"/>
  <c r="I122" s="1"/>
  <c r="H123"/>
  <c r="I191"/>
  <c r="I190" s="1"/>
  <c r="I189" s="1"/>
  <c r="I188" s="1"/>
  <c r="E218" i="27"/>
  <c r="E213"/>
  <c r="E212"/>
  <c r="E210"/>
  <c r="E209" s="1"/>
  <c r="E208" s="1"/>
  <c r="E207" s="1"/>
  <c r="E206" s="1"/>
  <c r="E204"/>
  <c r="E203" s="1"/>
  <c r="E202" s="1"/>
  <c r="E201" s="1"/>
  <c r="E200" s="1"/>
  <c r="E198"/>
  <c r="E197" s="1"/>
  <c r="E196" s="1"/>
  <c r="E194"/>
  <c r="E193" s="1"/>
  <c r="E192"/>
  <c r="E189"/>
  <c r="E188" s="1"/>
  <c r="E187" s="1"/>
  <c r="E184"/>
  <c r="E183" s="1"/>
  <c r="E182" s="1"/>
  <c r="E181" s="1"/>
  <c r="E178"/>
  <c r="E177"/>
  <c r="E176" s="1"/>
  <c r="E175"/>
  <c r="E172"/>
  <c r="E171" s="1"/>
  <c r="E170" s="1"/>
  <c r="E163"/>
  <c r="E160" s="1"/>
  <c r="E162"/>
  <c r="E161" s="1"/>
  <c r="E157"/>
  <c r="E156" s="1"/>
  <c r="E155" s="1"/>
  <c r="E154"/>
  <c r="E152"/>
  <c r="E151" s="1"/>
  <c r="E150" s="1"/>
  <c r="E149" s="1"/>
  <c r="E144"/>
  <c r="E143" s="1"/>
  <c r="E142" s="1"/>
  <c r="E121"/>
  <c r="E120" s="1"/>
  <c r="E119" s="1"/>
  <c r="E99"/>
  <c r="E97"/>
  <c r="E96" s="1"/>
  <c r="E93"/>
  <c r="E92" s="1"/>
  <c r="E90"/>
  <c r="E89" s="1"/>
  <c r="E82"/>
  <c r="E79" s="1"/>
  <c r="E78" s="1"/>
  <c r="E76"/>
  <c r="E74"/>
  <c r="E63"/>
  <c r="E62"/>
  <c r="E61" s="1"/>
  <c r="E60" s="1"/>
  <c r="E59" s="1"/>
  <c r="E58" s="1"/>
  <c r="E57" s="1"/>
  <c r="E51"/>
  <c r="E49"/>
  <c r="E47"/>
  <c r="E40"/>
  <c r="E39" s="1"/>
  <c r="E38" s="1"/>
  <c r="E30"/>
  <c r="E28"/>
  <c r="E24"/>
  <c r="E22"/>
  <c r="E21" s="1"/>
  <c r="E219" i="21"/>
  <c r="E214"/>
  <c r="E213" s="1"/>
  <c r="E211"/>
  <c r="E210" s="1"/>
  <c r="E209" s="1"/>
  <c r="E208" s="1"/>
  <c r="E207" s="1"/>
  <c r="E205"/>
  <c r="E204" s="1"/>
  <c r="E203" s="1"/>
  <c r="E202" s="1"/>
  <c r="E201" s="1"/>
  <c r="E199"/>
  <c r="E198" s="1"/>
  <c r="E197" s="1"/>
  <c r="E195"/>
  <c r="E194" s="1"/>
  <c r="E193"/>
  <c r="E190"/>
  <c r="E189" s="1"/>
  <c r="E188" s="1"/>
  <c r="E185"/>
  <c r="E184" s="1"/>
  <c r="E183" s="1"/>
  <c r="E182" s="1"/>
  <c r="E179"/>
  <c r="E178" s="1"/>
  <c r="E177" s="1"/>
  <c r="E176"/>
  <c r="E173"/>
  <c r="E172" s="1"/>
  <c r="E171" s="1"/>
  <c r="E164"/>
  <c r="E163" s="1"/>
  <c r="E162" s="1"/>
  <c r="E158"/>
  <c r="E157" s="1"/>
  <c r="E156" s="1"/>
  <c r="E153"/>
  <c r="E152" s="1"/>
  <c r="E151" s="1"/>
  <c r="E150" s="1"/>
  <c r="E145"/>
  <c r="E144" s="1"/>
  <c r="E143" s="1"/>
  <c r="E122"/>
  <c r="E121" s="1"/>
  <c r="E120" s="1"/>
  <c r="E100"/>
  <c r="E98"/>
  <c r="E97" s="1"/>
  <c r="E94"/>
  <c r="E93" s="1"/>
  <c r="E91"/>
  <c r="E90" s="1"/>
  <c r="E83"/>
  <c r="E80" s="1"/>
  <c r="E79" s="1"/>
  <c r="E77"/>
  <c r="E75"/>
  <c r="E64"/>
  <c r="E63" s="1"/>
  <c r="E62" s="1"/>
  <c r="E61" s="1"/>
  <c r="E60" s="1"/>
  <c r="E59" s="1"/>
  <c r="E58" s="1"/>
  <c r="E52"/>
  <c r="E50"/>
  <c r="E41"/>
  <c r="E40" s="1"/>
  <c r="E39" s="1"/>
  <c r="E31"/>
  <c r="E29"/>
  <c r="E23"/>
  <c r="E22" s="1"/>
  <c r="G121" i="20"/>
  <c r="G24" i="5"/>
  <c r="G23" s="1"/>
  <c r="G22" s="1"/>
  <c r="G26"/>
  <c r="G30"/>
  <c r="G32"/>
  <c r="G42"/>
  <c r="G41" s="1"/>
  <c r="G40" s="1"/>
  <c r="G49"/>
  <c r="G51"/>
  <c r="G53"/>
  <c r="G65"/>
  <c r="G64" s="1"/>
  <c r="G63" s="1"/>
  <c r="G62" s="1"/>
  <c r="G61" s="1"/>
  <c r="G60" s="1"/>
  <c r="G59" s="1"/>
  <c r="G76"/>
  <c r="G78"/>
  <c r="G84"/>
  <c r="G81" s="1"/>
  <c r="G80" s="1"/>
  <c r="G92"/>
  <c r="G91" s="1"/>
  <c r="G95"/>
  <c r="G94" s="1"/>
  <c r="G99"/>
  <c r="G98" s="1"/>
  <c r="G101"/>
  <c r="G123"/>
  <c r="G120" s="1"/>
  <c r="I95"/>
  <c r="F80" i="22" l="1"/>
  <c r="F79" s="1"/>
  <c r="I75" i="5"/>
  <c r="I74" s="1"/>
  <c r="F196" i="25"/>
  <c r="F195" s="1"/>
  <c r="F194"/>
  <c r="E196"/>
  <c r="E195" s="1"/>
  <c r="E194"/>
  <c r="E149"/>
  <c r="E148" s="1"/>
  <c r="E147" s="1"/>
  <c r="E111" s="1"/>
  <c r="E48"/>
  <c r="E47" s="1"/>
  <c r="E75"/>
  <c r="E74" s="1"/>
  <c r="F155"/>
  <c r="F149" s="1"/>
  <c r="F148" s="1"/>
  <c r="F147" s="1"/>
  <c r="F111" s="1"/>
  <c r="F10" s="1"/>
  <c r="F163"/>
  <c r="F162" s="1"/>
  <c r="F176"/>
  <c r="E21"/>
  <c r="E20" s="1"/>
  <c r="E19" s="1"/>
  <c r="E18" s="1"/>
  <c r="E11" s="1"/>
  <c r="F170"/>
  <c r="E161"/>
  <c r="F45" i="22"/>
  <c r="F74"/>
  <c r="F73" s="1"/>
  <c r="F119"/>
  <c r="F113" s="1"/>
  <c r="F175"/>
  <c r="E177"/>
  <c r="E176" s="1"/>
  <c r="F209"/>
  <c r="F208" s="1"/>
  <c r="F207" s="1"/>
  <c r="F143"/>
  <c r="F142" s="1"/>
  <c r="E47"/>
  <c r="E46" s="1"/>
  <c r="E148"/>
  <c r="E147" s="1"/>
  <c r="E146" s="1"/>
  <c r="E193"/>
  <c r="E195"/>
  <c r="E194" s="1"/>
  <c r="E89"/>
  <c r="E88" s="1"/>
  <c r="E87" s="1"/>
  <c r="E86" s="1"/>
  <c r="E20"/>
  <c r="E45"/>
  <c r="E72"/>
  <c r="E71" s="1"/>
  <c r="E70" s="1"/>
  <c r="E69" s="1"/>
  <c r="E119"/>
  <c r="E141"/>
  <c r="E112" s="1"/>
  <c r="F20"/>
  <c r="F19" s="1"/>
  <c r="F18" s="1"/>
  <c r="F17" s="1"/>
  <c r="F10" s="1"/>
  <c r="F47"/>
  <c r="F46" s="1"/>
  <c r="F112"/>
  <c r="F111" s="1"/>
  <c r="F169"/>
  <c r="F40"/>
  <c r="F39" s="1"/>
  <c r="F89"/>
  <c r="F88" s="1"/>
  <c r="F87" s="1"/>
  <c r="F86" s="1"/>
  <c r="F195"/>
  <c r="F194" s="1"/>
  <c r="F193"/>
  <c r="F154"/>
  <c r="F160"/>
  <c r="G122" i="5"/>
  <c r="G121" s="1"/>
  <c r="E186" i="27"/>
  <c r="E155" i="21"/>
  <c r="E161"/>
  <c r="E187"/>
  <c r="E27" i="27"/>
  <c r="E26" s="1"/>
  <c r="E73"/>
  <c r="E72" s="1"/>
  <c r="E169"/>
  <c r="E148" s="1"/>
  <c r="E147" s="1"/>
  <c r="E146" s="1"/>
  <c r="E46"/>
  <c r="E45" s="1"/>
  <c r="E88"/>
  <c r="E87" s="1"/>
  <c r="E86" s="1"/>
  <c r="E85" s="1"/>
  <c r="E19"/>
  <c r="E20"/>
  <c r="E44"/>
  <c r="E71"/>
  <c r="E70" s="1"/>
  <c r="E69" s="1"/>
  <c r="E68" s="1"/>
  <c r="E118"/>
  <c r="E141"/>
  <c r="E111" s="1"/>
  <c r="E110" s="1"/>
  <c r="E28" i="21"/>
  <c r="E27" s="1"/>
  <c r="E74"/>
  <c r="E73" s="1"/>
  <c r="E170"/>
  <c r="E149" s="1"/>
  <c r="E148" s="1"/>
  <c r="E147" s="1"/>
  <c r="G90" i="5"/>
  <c r="G89" s="1"/>
  <c r="G88" s="1"/>
  <c r="G87" s="1"/>
  <c r="G73"/>
  <c r="G72" s="1"/>
  <c r="G71" s="1"/>
  <c r="G70" s="1"/>
  <c r="G46"/>
  <c r="G29"/>
  <c r="G28" s="1"/>
  <c r="E47" i="21"/>
  <c r="E46" s="1"/>
  <c r="E89"/>
  <c r="E88" s="1"/>
  <c r="E87" s="1"/>
  <c r="E86" s="1"/>
  <c r="E21"/>
  <c r="E45"/>
  <c r="E72"/>
  <c r="E71" s="1"/>
  <c r="E70" s="1"/>
  <c r="E69" s="1"/>
  <c r="E119"/>
  <c r="E142"/>
  <c r="E112" s="1"/>
  <c r="E111" s="1"/>
  <c r="G75" i="5"/>
  <c r="G74" s="1"/>
  <c r="G48"/>
  <c r="G47" s="1"/>
  <c r="E10" i="25" l="1"/>
  <c r="F148" i="22"/>
  <c r="F147" s="1"/>
  <c r="F146" s="1"/>
  <c r="F110" s="1"/>
  <c r="F9" s="1"/>
  <c r="E111"/>
  <c r="E110" s="1"/>
  <c r="E19"/>
  <c r="E18" s="1"/>
  <c r="E17" s="1"/>
  <c r="E10" s="1"/>
  <c r="G21" i="5"/>
  <c r="G20" s="1"/>
  <c r="G19" s="1"/>
  <c r="G18" s="1"/>
  <c r="G11" s="1"/>
  <c r="E20" i="21"/>
  <c r="E19" s="1"/>
  <c r="E18" s="1"/>
  <c r="E17" s="1"/>
  <c r="E10" s="1"/>
  <c r="E109" i="27"/>
  <c r="E18"/>
  <c r="E17" s="1"/>
  <c r="E16" s="1"/>
  <c r="E9" s="1"/>
  <c r="E110" i="21"/>
  <c r="E9" i="22" l="1"/>
  <c r="E8" i="27"/>
  <c r="E9" i="21"/>
  <c r="H32" i="5" l="1"/>
  <c r="I32"/>
  <c r="H24"/>
  <c r="H23" s="1"/>
  <c r="H22" s="1"/>
  <c r="I24"/>
  <c r="I23" s="1"/>
  <c r="I22" s="1"/>
  <c r="H218"/>
  <c r="H217" s="1"/>
  <c r="I218"/>
  <c r="I217" s="1"/>
  <c r="G218"/>
  <c r="G217" s="1"/>
  <c r="H215"/>
  <c r="H214" s="1"/>
  <c r="I215"/>
  <c r="I214" s="1"/>
  <c r="H212"/>
  <c r="H211" s="1"/>
  <c r="I212"/>
  <c r="I211" s="1"/>
  <c r="H206"/>
  <c r="H205" s="1"/>
  <c r="H204" s="1"/>
  <c r="H203" s="1"/>
  <c r="H202" s="1"/>
  <c r="I206"/>
  <c r="I205" s="1"/>
  <c r="I204" s="1"/>
  <c r="I203" s="1"/>
  <c r="I202" s="1"/>
  <c r="H200"/>
  <c r="H199" s="1"/>
  <c r="H198" s="1"/>
  <c r="H197" s="1"/>
  <c r="H196" s="1"/>
  <c r="H195" s="1"/>
  <c r="I200"/>
  <c r="I199" s="1"/>
  <c r="I198" s="1"/>
  <c r="I197" s="1"/>
  <c r="I196" s="1"/>
  <c r="I195" s="1"/>
  <c r="H191"/>
  <c r="H190" s="1"/>
  <c r="H189" s="1"/>
  <c r="H186"/>
  <c r="H185" s="1"/>
  <c r="H184" s="1"/>
  <c r="H183" s="1"/>
  <c r="H176"/>
  <c r="I179"/>
  <c r="I176" s="1"/>
  <c r="H173"/>
  <c r="H170" s="1"/>
  <c r="I173"/>
  <c r="I170" s="1"/>
  <c r="H164"/>
  <c r="H161" s="1"/>
  <c r="I164"/>
  <c r="I161" s="1"/>
  <c r="H158"/>
  <c r="H155" s="1"/>
  <c r="I158"/>
  <c r="I155" s="1"/>
  <c r="H153"/>
  <c r="H152" s="1"/>
  <c r="H151" s="1"/>
  <c r="H150" s="1"/>
  <c r="I153"/>
  <c r="I152" s="1"/>
  <c r="I151" s="1"/>
  <c r="I150" s="1"/>
  <c r="H220"/>
  <c r="I220"/>
  <c r="H210" l="1"/>
  <c r="H209" s="1"/>
  <c r="H208" s="1"/>
  <c r="I210"/>
  <c r="I209" s="1"/>
  <c r="I208" s="1"/>
  <c r="H178"/>
  <c r="H177" s="1"/>
  <c r="I178"/>
  <c r="I177" s="1"/>
  <c r="H172"/>
  <c r="H171" s="1"/>
  <c r="I172"/>
  <c r="I171" s="1"/>
  <c r="H163"/>
  <c r="H162" s="1"/>
  <c r="I163"/>
  <c r="I162" s="1"/>
  <c r="H157"/>
  <c r="H156" s="1"/>
  <c r="I157"/>
  <c r="I156" s="1"/>
  <c r="H194"/>
  <c r="I194"/>
  <c r="H145"/>
  <c r="H144" s="1"/>
  <c r="H143" s="1"/>
  <c r="I145"/>
  <c r="I144" s="1"/>
  <c r="I143" s="1"/>
  <c r="H99"/>
  <c r="H98" s="1"/>
  <c r="I99"/>
  <c r="I98" s="1"/>
  <c r="H95"/>
  <c r="H94" s="1"/>
  <c r="I94"/>
  <c r="H92"/>
  <c r="H91" s="1"/>
  <c r="I92"/>
  <c r="I91" s="1"/>
  <c r="H76"/>
  <c r="H78"/>
  <c r="H80"/>
  <c r="I84"/>
  <c r="H101"/>
  <c r="I101"/>
  <c r="I121"/>
  <c r="I186"/>
  <c r="I185" s="1"/>
  <c r="I184" s="1"/>
  <c r="H51"/>
  <c r="I51"/>
  <c r="H49"/>
  <c r="I49"/>
  <c r="G220"/>
  <c r="G215"/>
  <c r="G214" s="1"/>
  <c r="G212"/>
  <c r="G211" s="1"/>
  <c r="G206"/>
  <c r="G205" s="1"/>
  <c r="G204" s="1"/>
  <c r="G203" s="1"/>
  <c r="G202" s="1"/>
  <c r="G200"/>
  <c r="G199" s="1"/>
  <c r="G198" s="1"/>
  <c r="G197" s="1"/>
  <c r="G196" s="1"/>
  <c r="G195" s="1"/>
  <c r="G191"/>
  <c r="G190" s="1"/>
  <c r="G189" s="1"/>
  <c r="G186"/>
  <c r="G185" s="1"/>
  <c r="G184" s="1"/>
  <c r="G183" s="1"/>
  <c r="G179"/>
  <c r="G178" s="1"/>
  <c r="G177" s="1"/>
  <c r="G173"/>
  <c r="G172" s="1"/>
  <c r="G171" s="1"/>
  <c r="G164"/>
  <c r="G163" s="1"/>
  <c r="G162" s="1"/>
  <c r="G158"/>
  <c r="G157" s="1"/>
  <c r="G156" s="1"/>
  <c r="G153"/>
  <c r="G152" s="1"/>
  <c r="G151" s="1"/>
  <c r="G150" s="1"/>
  <c r="G145"/>
  <c r="G144" s="1"/>
  <c r="G143" s="1"/>
  <c r="G204" i="20"/>
  <c r="G203" s="1"/>
  <c r="G202" s="1"/>
  <c r="G201" s="1"/>
  <c r="G194"/>
  <c r="G193" s="1"/>
  <c r="G184"/>
  <c r="G178"/>
  <c r="G177" s="1"/>
  <c r="G176" s="1"/>
  <c r="G152"/>
  <c r="G97"/>
  <c r="G96" s="1"/>
  <c r="G90"/>
  <c r="G89" s="1"/>
  <c r="G76"/>
  <c r="G74"/>
  <c r="G73" s="1"/>
  <c r="G72" s="1"/>
  <c r="G47"/>
  <c r="H72" i="5" l="1"/>
  <c r="H71" s="1"/>
  <c r="H70" s="1"/>
  <c r="I149"/>
  <c r="I148" s="1"/>
  <c r="I147" s="1"/>
  <c r="I183"/>
  <c r="I73"/>
  <c r="H90"/>
  <c r="H89" s="1"/>
  <c r="H88" s="1"/>
  <c r="H87" s="1"/>
  <c r="H75"/>
  <c r="H74" s="1"/>
  <c r="I142"/>
  <c r="I113" s="1"/>
  <c r="I112" s="1"/>
  <c r="I90"/>
  <c r="I89" s="1"/>
  <c r="I88" s="1"/>
  <c r="I87" s="1"/>
  <c r="G194"/>
  <c r="I72"/>
  <c r="I71" s="1"/>
  <c r="I70" s="1"/>
  <c r="H142"/>
  <c r="H46"/>
  <c r="H48"/>
  <c r="H47" s="1"/>
  <c r="G155"/>
  <c r="G210"/>
  <c r="G209" s="1"/>
  <c r="G208" s="1"/>
  <c r="I46"/>
  <c r="I48"/>
  <c r="I47" s="1"/>
  <c r="I120"/>
  <c r="I114" s="1"/>
  <c r="H122"/>
  <c r="H121" s="1"/>
  <c r="H120"/>
  <c r="H188"/>
  <c r="H149" s="1"/>
  <c r="H148" s="1"/>
  <c r="H147" s="1"/>
  <c r="G161"/>
  <c r="G170"/>
  <c r="G176"/>
  <c r="G188"/>
  <c r="G142"/>
  <c r="G113" s="1"/>
  <c r="G112" s="1"/>
  <c r="H112" l="1"/>
  <c r="H113"/>
  <c r="G149"/>
  <c r="G148" s="1"/>
  <c r="G147" s="1"/>
  <c r="G111" s="1"/>
  <c r="G10" l="1"/>
  <c r="G189" i="20" l="1"/>
  <c r="I53" i="5" l="1"/>
  <c r="I42"/>
  <c r="I30"/>
  <c r="I26"/>
  <c r="G218" i="20"/>
  <c r="G213"/>
  <c r="G212" s="1"/>
  <c r="G210"/>
  <c r="G209" s="1"/>
  <c r="G200"/>
  <c r="G198"/>
  <c r="G197" s="1"/>
  <c r="G196" s="1"/>
  <c r="G188"/>
  <c r="G187" s="1"/>
  <c r="G186"/>
  <c r="G183"/>
  <c r="G182" s="1"/>
  <c r="G181" s="1"/>
  <c r="G175"/>
  <c r="G172"/>
  <c r="G171" s="1"/>
  <c r="G170" s="1"/>
  <c r="G163"/>
  <c r="G162" s="1"/>
  <c r="G161" s="1"/>
  <c r="G157"/>
  <c r="G151"/>
  <c r="G150" s="1"/>
  <c r="G149" s="1"/>
  <c r="G144"/>
  <c r="G143" s="1"/>
  <c r="G142" s="1"/>
  <c r="G99"/>
  <c r="G93"/>
  <c r="G82"/>
  <c r="G71"/>
  <c r="G70" s="1"/>
  <c r="G63"/>
  <c r="G62" s="1"/>
  <c r="G61" s="1"/>
  <c r="G60" s="1"/>
  <c r="G59" s="1"/>
  <c r="G58" s="1"/>
  <c r="G57" s="1"/>
  <c r="G51"/>
  <c r="G49"/>
  <c r="G40"/>
  <c r="G39" s="1"/>
  <c r="G38" s="1"/>
  <c r="G30"/>
  <c r="G28"/>
  <c r="G24"/>
  <c r="G22"/>
  <c r="G69" l="1"/>
  <c r="G68" s="1"/>
  <c r="G79"/>
  <c r="G78" s="1"/>
  <c r="G154"/>
  <c r="G156"/>
  <c r="G155" s="1"/>
  <c r="G92"/>
  <c r="G88"/>
  <c r="G208"/>
  <c r="G207" s="1"/>
  <c r="G206" s="1"/>
  <c r="G44"/>
  <c r="G169"/>
  <c r="G21"/>
  <c r="G46"/>
  <c r="G45" s="1"/>
  <c r="G160"/>
  <c r="I41" i="5"/>
  <c r="I40" s="1"/>
  <c r="I29"/>
  <c r="I21"/>
  <c r="I20" s="1"/>
  <c r="I19" s="1"/>
  <c r="I18" s="1"/>
  <c r="G27" i="20"/>
  <c r="G26" s="1"/>
  <c r="G120"/>
  <c r="G119" s="1"/>
  <c r="G118"/>
  <c r="G141"/>
  <c r="G192"/>
  <c r="G111" l="1"/>
  <c r="G110" s="1"/>
  <c r="G87"/>
  <c r="G86" s="1"/>
  <c r="G85" s="1"/>
  <c r="G148"/>
  <c r="G147" s="1"/>
  <c r="G146" s="1"/>
  <c r="G20"/>
  <c r="G19"/>
  <c r="G18" s="1"/>
  <c r="G17" s="1"/>
  <c r="G16" s="1"/>
  <c r="G9" s="1"/>
  <c r="I65" i="5"/>
  <c r="I64" s="1"/>
  <c r="I63" s="1"/>
  <c r="I62" s="1"/>
  <c r="I61" s="1"/>
  <c r="I60" s="1"/>
  <c r="I59" s="1"/>
  <c r="I11" s="1"/>
  <c r="I28"/>
  <c r="H53"/>
  <c r="G109" i="20" l="1"/>
  <c r="G8" s="1"/>
  <c r="H26" i="5"/>
  <c r="H42" l="1"/>
  <c r="H30"/>
  <c r="H29" l="1"/>
  <c r="H41"/>
  <c r="H40" s="1"/>
  <c r="H21"/>
  <c r="H20" s="1"/>
  <c r="H19" s="1"/>
  <c r="H18" s="1"/>
  <c r="H28" l="1"/>
  <c r="H65" l="1"/>
  <c r="H64" s="1"/>
  <c r="H63" s="1"/>
  <c r="H62" s="1"/>
  <c r="H61" s="1"/>
  <c r="H60" s="1"/>
  <c r="H59" s="1"/>
  <c r="H11" s="1"/>
  <c r="H111"/>
  <c r="I111"/>
  <c r="I10" s="1"/>
  <c r="H10" l="1"/>
</calcChain>
</file>

<file path=xl/sharedStrings.xml><?xml version="1.0" encoding="utf-8"?>
<sst xmlns="http://schemas.openxmlformats.org/spreadsheetml/2006/main" count="5945" uniqueCount="232">
  <si>
    <t>001</t>
  </si>
  <si>
    <t>810</t>
  </si>
  <si>
    <t>540</t>
  </si>
  <si>
    <t>000</t>
  </si>
  <si>
    <t>310</t>
  </si>
  <si>
    <t>244</t>
  </si>
  <si>
    <t>852</t>
  </si>
  <si>
    <t>Разд.</t>
  </si>
  <si>
    <t>Ц.ст.</t>
  </si>
  <si>
    <t>КОСГУ</t>
  </si>
  <si>
    <t xml:space="preserve">    Муниципальное образования сельского поселения "Деревня Заболотье"</t>
  </si>
  <si>
    <t>0000</t>
  </si>
  <si>
    <t>0000000000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</si>
  <si>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</si>
  <si>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</si>
  <si>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Депутаты представительного органа муниципального образования</t>
  </si>
  <si>
    <t>5100100300</t>
  </si>
  <si>
    <t xml:space="preserve">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</si>
  <si>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</si>
  <si>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 xml:space="preserve">            Прочие расходы</t>
  </si>
  <si>
    <t>290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</si>
  <si>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</si>
  <si>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</si>
  <si>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Центральный аппарат</t>
  </si>
  <si>
    <t>5100100400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</si>
  <si>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</si>
  <si>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</si>
  <si>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</t>
  </si>
  <si>
    <t>211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</si>
  <si>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</si>
  <si>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</si>
  <si>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</t>
  </si>
  <si>
    <t>213</t>
  </si>
  <si>
    <t xml:space="preserve">          Закупка товаров, работ, услуг в сфере информационно-коммуникационных технологий</t>
  </si>
  <si>
    <t>242</t>
  </si>
  <si>
    <t xml:space="preserve">            Услуги связи</t>
  </si>
  <si>
    <t>221</t>
  </si>
  <si>
    <t xml:space="preserve">          Прочая закупка товаров, работ и услуг для обеспечения государственных (муниципальных) нужд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</si>
  <si>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</si>
  <si>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</si>
  <si>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</si>
  <si>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</si>
  <si>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Прочие работы, услуги</t>
  </si>
  <si>
    <t>226</t>
  </si>
  <si>
    <t xml:space="preserve">            Увеличение стоимости основных средств</t>
  </si>
  <si>
    <t xml:space="preserve">            Увеличение стоимости материальных запасов</t>
  </si>
  <si>
    <t>340</t>
  </si>
  <si>
    <t xml:space="preserve">          Уплата прочих налогов, сборов</t>
  </si>
  <si>
    <t xml:space="preserve">          Уплата иных платежей</t>
  </si>
  <si>
    <t>853</t>
  </si>
  <si>
    <t xml:space="preserve">        Глава местной администрации (исполнительно-распорядительного органа муниципального образования)</t>
  </si>
  <si>
    <t>5100100800</t>
  </si>
  <si>
    <t xml:space="preserve">      Резервные фонды</t>
  </si>
  <si>
    <t>0111</t>
  </si>
  <si>
    <t xml:space="preserve">        Резервный фонд администрации сельского поселения</t>
  </si>
  <si>
    <t>5100100700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</si>
  <si>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</si>
  <si>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</si>
  <si>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</si>
  <si>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</si>
  <si>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Реализация государственных функций, связанных с общегосударственными вопросами</t>
  </si>
  <si>
    <t>5100100900</t>
  </si>
  <si>
    <t xml:space="preserve">            Транспортные услуги</t>
  </si>
  <si>
    <t>222</t>
  </si>
  <si>
    <t xml:space="preserve">      Мобилизационная и вневойсковая подготовка</t>
  </si>
  <si>
    <t>0203</t>
  </si>
  <si>
    <t>9990051180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</si>
  <si>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</si>
  <si>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</si>
  <si>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Опахивание населенных пунктов минерализованной полосой</t>
  </si>
  <si>
    <t>1000100100</t>
  </si>
  <si>
    <t xml:space="preserve">        Страхование расходов по ликвидации последствий ЧС</t>
  </si>
  <si>
    <t>1000100300</t>
  </si>
  <si>
    <t xml:space="preserve">      Дорожное хозяйство (дорожные фонды)</t>
  </si>
  <si>
    <t>0409</t>
  </si>
  <si>
    <t xml:space="preserve">        Паспортизация автомобильных дорог общего пользования местного значения на территории Людиновского района</t>
  </si>
  <si>
    <t>2410601000</t>
  </si>
  <si>
    <t xml:space="preserve">      Коммунальное хозяйство</t>
  </si>
  <si>
    <t>0502</t>
  </si>
  <si>
    <t xml:space="preserve">        Содержание в нормативном состоянии источников водоснабжения</t>
  </si>
  <si>
    <t>0510201020</t>
  </si>
  <si>
    <t xml:space="preserve">        Строительство, капитальный ремонт, содержание канализационных сетей</t>
  </si>
  <si>
    <t>0510301000</t>
  </si>
  <si>
    <t xml:space="preserve">        Содержание полигона ТБО (Субсидии на сбор и вывоз ТБО)</t>
  </si>
  <si>
    <t>1201001000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</si>
  <si>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</si>
  <si>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    Безвозмездные перечисления организациям, за исключением государственных и муниципальных организаций</t>
  </si>
  <si>
    <t xml:space="preserve">        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</si>
  <si>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</si>
  <si>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 xml:space="preserve">        Предоставление субсидии в целях возмещения затрат по оказанию коммунальных услуг</t>
  </si>
  <si>
    <t>3000201060</t>
  </si>
  <si>
    <t xml:space="preserve">        Услуги водоснабжения и водоотведения</t>
  </si>
  <si>
    <t>4800100300</t>
  </si>
  <si>
    <t xml:space="preserve">      Благоустройство</t>
  </si>
  <si>
    <t>0503</t>
  </si>
  <si>
    <t xml:space="preserve">        Потребление электроэнергии объектами уличного освещения</t>
  </si>
  <si>
    <t>4800100110</t>
  </si>
  <si>
    <t xml:space="preserve">        Содержание объектов уличного освещения</t>
  </si>
  <si>
    <t>4800100120</t>
  </si>
  <si>
    <t xml:space="preserve">        Содержание в чистоте территории сельского поселения</t>
  </si>
  <si>
    <t>4800100210</t>
  </si>
  <si>
    <t xml:space="preserve">        Обустройство и содержание детских и спортивных площадок</t>
  </si>
  <si>
    <t xml:space="preserve">        Ликвидация стихийных свалок</t>
  </si>
  <si>
    <t>4800100500</t>
  </si>
  <si>
    <t xml:space="preserve">        Содержание дорог в нормативном состоянии</t>
  </si>
  <si>
    <t>4800100600</t>
  </si>
  <si>
    <t xml:space="preserve">      Профессиональная подготовка, переподготовка и повышение квалификации</t>
  </si>
  <si>
    <t>0705</t>
  </si>
  <si>
    <t xml:space="preserve">        Профессиональная подготовка, переподготовка и повышение квалификации</t>
  </si>
  <si>
    <t>5100100500</t>
  </si>
  <si>
    <t xml:space="preserve">      Культура</t>
  </si>
  <si>
    <t>0801</t>
  </si>
  <si>
    <t>1100302500</t>
  </si>
  <si>
    <t xml:space="preserve">          Иные межбюджетные трансферты</t>
  </si>
  <si>
    <t xml:space="preserve">            Перечисления другим бюджетам бюджетной системы Российской Федерации</t>
  </si>
  <si>
    <t>251</t>
  </si>
  <si>
    <t xml:space="preserve">      Социальное обеспечение населения</t>
  </si>
  <si>
    <t>1003</t>
  </si>
  <si>
    <t xml:space="preserve">        Публичные нормативные социальные выплаты гражданам</t>
  </si>
  <si>
    <t>0310100100</t>
  </si>
  <si>
    <t xml:space="preserve">          Иные выплаты населению</t>
  </si>
  <si>
    <t>360</t>
  </si>
  <si>
    <t xml:space="preserve">            Пособия по социальной помощи населению</t>
  </si>
  <si>
    <t>262</t>
  </si>
  <si>
    <t xml:space="preserve">        Пособия по социальной помощи населению</t>
  </si>
  <si>
    <t>0310100200</t>
  </si>
  <si>
    <t xml:space="preserve">          Пособия, компенсации и иные социальные выплаты гражданам, кроме публичных нормативных обязательств</t>
  </si>
  <si>
    <t>321</t>
  </si>
  <si>
    <t xml:space="preserve">            Пенсии, пособия, выплачиваемые организациями сектора государственного управления</t>
  </si>
  <si>
    <t>263</t>
  </si>
  <si>
    <t xml:space="preserve">        Социальная поддержка работников культуры, проживающих и работающих в сельской местности</t>
  </si>
  <si>
    <t>0310201500</t>
  </si>
  <si>
    <t xml:space="preserve">      Физическая культура</t>
  </si>
  <si>
    <t>1101</t>
  </si>
  <si>
    <t xml:space="preserve">        Развитие физической культуры и спорта в сельских поселениях Людиновского района</t>
  </si>
  <si>
    <t>1310101500</t>
  </si>
  <si>
    <t xml:space="preserve">            Увеличение стоимости имущества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</si>
  <si>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</si>
  <si>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 (исполнительно-распорядительного органа) сельского поселения "Деревня Заболотье"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</si>
  <si>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</si>
  <si>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</si>
  <si>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</t>
  </si>
  <si>
    <t>Непрограмные расходы  федеральных органов исполнительной власти</t>
  </si>
  <si>
    <t>Муниципальная программа "Безопасность жизнедеятельности на территории сельского поселения "Деревня Заболотье"</t>
  </si>
  <si>
    <t>Основное мероприятие "Обеспечение безопасности жизнедеятельности на территории поселения"</t>
  </si>
  <si>
    <t>Муниципальная программа "Развитие дорожного хозяйства в Людиновском районе"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</si>
  <si>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</si>
  <si>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Подпрограммма "Чистая вода в Людиновском районе"</t>
  </si>
  <si>
    <t>Муниципальная программа "Охрана окружающей среды в Людиновском районе"</t>
  </si>
  <si>
    <t>Основное мероприятие"Содержание полигона ТБО"</t>
  </si>
  <si>
    <t xml:space="preserve">Муниципальная программа "Благоустройство на территории сельского поселения "Деревня Заболотье" </t>
  </si>
  <si>
    <t>Основное мероприятие «Создание условий для комфортного проживания на территории сельского поселения «Деревня Заболотье»</t>
  </si>
  <si>
    <t>Основное мероприятие "Обеспечение функционирования администрации (исполнитнльно-распорядительного органа) сельского поселения "Деревня Заболотье""</t>
  </si>
  <si>
    <t xml:space="preserve">Муниципальная программа "Развитие культуры в Людиновском районе" </t>
  </si>
  <si>
    <t>Основное мероприятие "Поддержка и  развитие традиционной культуры"</t>
  </si>
  <si>
    <t>Муниципальная программа "Социальная поддержка граждан сельского поселения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</si>
  <si>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</si>
  <si>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</si>
  <si>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 xml:space="preserve">            Услуги транспорта</t>
  </si>
  <si>
    <t xml:space="preserve">            Прочие работы, услуги/ запрака онетуш, тушение пала</t>
  </si>
  <si>
    <t xml:space="preserve">          Закупка товаров, работ, услуг в сфере информационно-коммуникационных технологий /рында, рупор,агитация, огнетуш ,, инф стенды</t>
  </si>
  <si>
    <t xml:space="preserve">          услуги транспорта</t>
  </si>
  <si>
    <t>4800100410</t>
  </si>
  <si>
    <t>4800100420</t>
  </si>
  <si>
    <t xml:space="preserve">            Начисления на выплаты по оплате труда 30,2 %</t>
  </si>
  <si>
    <t>Основное мероприятие «Социальное обеспечение и иные выплаты населению»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</si>
  <si>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</si>
  <si>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</si>
  <si>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200</t>
  </si>
  <si>
    <t>120</t>
  </si>
  <si>
    <t>100</t>
  </si>
  <si>
    <t xml:space="preserve">Закупка товаров, работ и услуг для государственных (муниципальных) нужд
Закупка товаров, работ и услуг для государственных (муниципальных) нужд
</t>
  </si>
  <si>
    <t xml:space="preserve">Иные закупки товаров, работ и услуг для обеспечения государственных (муниципальных) нужд
</t>
  </si>
  <si>
    <t>240</t>
  </si>
  <si>
    <t>Иные бюджетнве ассигнования</t>
  </si>
  <si>
    <t xml:space="preserve">Уплата налогов,сборов и иных платежей </t>
  </si>
  <si>
    <t>800</t>
  </si>
  <si>
    <t>850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</si>
  <si>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</si>
  <si>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</si>
  <si>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Общегосударственные вопросы</t>
  </si>
  <si>
    <t>0100</t>
  </si>
  <si>
    <t>Национальная оборона</t>
  </si>
  <si>
    <t>0200</t>
  </si>
  <si>
    <t xml:space="preserve">        Субвенция на осуществление первичного воинского учета на территориях, где отсутствуют военные комиссариаты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</si>
  <si>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</si>
  <si>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0300</t>
  </si>
  <si>
    <t>1000100200</t>
  </si>
  <si>
    <t xml:space="preserve">    Предупреждение и ликвидация пожаров и чрезвычайных ситуаций</t>
  </si>
  <si>
    <t>Национальная экономика</t>
  </si>
  <si>
    <t>Жилищно-коммунальное хозяйство</t>
  </si>
  <si>
    <t>0500</t>
  </si>
  <si>
    <t>0400</t>
  </si>
  <si>
    <t>Основное мероприятие "Содержание автомобильных дорог"</t>
  </si>
  <si>
    <t>2400000000</t>
  </si>
  <si>
    <t>241000000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</si>
  <si>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</si>
  <si>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          кап ремонт . Водопровод д. Заболотье</t>
  </si>
  <si>
    <t xml:space="preserve">Наименование </t>
  </si>
  <si>
    <t>КГРБС</t>
  </si>
  <si>
    <t>Группы, подгруп, виды расх.</t>
  </si>
  <si>
    <t>Бюджетные ассигнования</t>
  </si>
  <si>
    <t>Бюджетные ассигнования 2020</t>
  </si>
  <si>
    <t>Групп,,подгруп, виды расх.</t>
  </si>
  <si>
    <t>Приложение №8</t>
  </si>
  <si>
    <t>к решению Сельской Думы</t>
  </si>
  <si>
    <t>сельского поселения "Деревня Заболотье"</t>
  </si>
  <si>
    <t>Приложение №3</t>
  </si>
  <si>
    <t>Приложение №4</t>
  </si>
  <si>
    <t>Приложение №5</t>
  </si>
  <si>
    <t>Приложение №6</t>
  </si>
  <si>
    <t>Приложение №7</t>
  </si>
  <si>
    <t xml:space="preserve">От "         " ______________ г. №  __     </t>
  </si>
  <si>
    <t>Ведомственная структура расходов бюджета муниципального образования сельского поселения  "Деревня Заболотье" на  2019 год</t>
  </si>
  <si>
    <t>296</t>
  </si>
  <si>
    <t xml:space="preserve">          Иные расходы</t>
  </si>
  <si>
    <t>Муниципальная программа "Обеспечение доступным и комфортным жильем и коммунальными услугами население  Людиновского района"</t>
  </si>
  <si>
    <t xml:space="preserve">          промывка канализации д. Заболотье</t>
  </si>
  <si>
    <t xml:space="preserve">           Прочая закупка товаров, работ и услуг</t>
  </si>
  <si>
    <t xml:space="preserve">      Обустройство сквера д. Заболотье и д. Войлово</t>
  </si>
  <si>
    <t xml:space="preserve">От "         " ________________  2018 г. №  __     </t>
  </si>
  <si>
    <t>Ведомственная структура расходов бюджета муниципального образования сельского поселения  "Деревня Заболотье" на  2020-2021 годы</t>
  </si>
  <si>
    <t>Бюджетные ассигнования 2021</t>
  </si>
  <si>
    <t>Распределение бюджетных ассигнований бюджета муниципального образования сельского поселения  "Деревня Заболотье" по разделам, подразделам на  2019 год</t>
  </si>
  <si>
    <t>Распределение бюджетных ассигнований бюджета муниципального образования сельского поселения  "Деревня Заболотье" по разделам, подразделам на  2020-2021 год</t>
  </si>
  <si>
    <t>Распределение бюджетных ассигнований бюджета сельского поселени "Деревня Заболотье" по  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2019 год</t>
  </si>
  <si>
    <t>Распределение бюджетных ассигнований бюджета муниципального образования сельского поселения  "Деревня Заболотье" по разделам, подразделам  на  2020-2021 годы</t>
  </si>
  <si>
    <t>052</t>
  </si>
  <si>
    <t xml:space="preserve">От "25 " декабря 2018 г. № 27     </t>
  </si>
  <si>
    <t xml:space="preserve">От "25 "  декабря  2018 г. №  27  </t>
  </si>
  <si>
    <t xml:space="preserve">От " 25 " декабря  2018 г. № 27    </t>
  </si>
  <si>
    <t xml:space="preserve">От "25 " декабря  2018 г. №27    </t>
  </si>
</sst>
</file>

<file path=xl/styles.xml><?xml version="1.0" encoding="utf-8"?>
<styleSheet xmlns="http://schemas.openxmlformats.org/spreadsheetml/2006/main">
  <fonts count="69">
    <font>
      <sz val="11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2"/>
      <color theme="1"/>
      <name val="Calibri"/>
      <family val="2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sz val="11"/>
      <name val="Arial Cyr"/>
      <family val="2"/>
      <charset val="204"/>
    </font>
    <font>
      <i/>
      <sz val="12"/>
      <name val="Arial Cyr"/>
      <charset val="204"/>
    </font>
    <font>
      <i/>
      <sz val="10"/>
      <name val="Arial Cyr"/>
      <charset val="204"/>
    </font>
    <font>
      <sz val="9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family val="1"/>
      <charset val="204"/>
    </font>
    <font>
      <sz val="12"/>
      <color theme="1"/>
      <name val="Arial Cyr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1"/>
      <name val="Arial Cyr"/>
      <charset val="204"/>
    </font>
    <font>
      <b/>
      <i/>
      <sz val="12"/>
      <name val="Arial Cyr"/>
      <charset val="204"/>
    </font>
    <font>
      <i/>
      <sz val="10"/>
      <name val="Arial Cyr"/>
      <family val="2"/>
      <charset val="204"/>
    </font>
    <font>
      <i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b/>
      <sz val="11"/>
      <color indexed="8"/>
      <name val="Cambria"/>
      <family val="1"/>
      <charset val="204"/>
      <scheme val="major"/>
    </font>
    <font>
      <sz val="11"/>
      <color indexed="8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i/>
      <sz val="9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CC"/>
        <bgColor indexed="4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1">
      <alignment horizontal="center" vertical="center" wrapText="1"/>
    </xf>
    <xf numFmtId="0" fontId="3" fillId="0" borderId="1">
      <alignment vertical="top" wrapText="1"/>
    </xf>
    <xf numFmtId="49" fontId="2" fillId="0" borderId="1">
      <alignment horizontal="center" vertical="top" shrinkToFit="1"/>
    </xf>
    <xf numFmtId="4" fontId="3" fillId="3" borderId="1">
      <alignment horizontal="right" vertical="top" shrinkToFit="1"/>
    </xf>
    <xf numFmtId="4" fontId="2" fillId="0" borderId="1">
      <alignment horizontal="right" vertical="top" shrinkToFit="1"/>
    </xf>
    <xf numFmtId="49" fontId="5" fillId="0" borderId="3">
      <alignment horizontal="left" vertical="top" wrapText="1"/>
    </xf>
    <xf numFmtId="4" fontId="5" fillId="0" borderId="3">
      <alignment horizontal="right" vertical="top" shrinkToFit="1"/>
    </xf>
    <xf numFmtId="0" fontId="6" fillId="0" borderId="3">
      <alignment horizontal="center" vertical="center" wrapText="1"/>
    </xf>
    <xf numFmtId="4" fontId="5" fillId="7" borderId="3">
      <alignment horizontal="right" vertical="top" shrinkToFit="1"/>
    </xf>
    <xf numFmtId="0" fontId="6" fillId="0" borderId="3">
      <alignment horizontal="left"/>
    </xf>
    <xf numFmtId="4" fontId="6" fillId="8" borderId="3">
      <alignment horizontal="right" vertical="top" shrinkToFit="1"/>
    </xf>
  </cellStyleXfs>
  <cellXfs count="185">
    <xf numFmtId="0" fontId="0" fillId="0" borderId="0" xfId="0"/>
    <xf numFmtId="0" fontId="4" fillId="2" borderId="0" xfId="0" applyFont="1" applyFill="1"/>
    <xf numFmtId="0" fontId="0" fillId="2" borderId="0" xfId="0" applyFill="1"/>
    <xf numFmtId="49" fontId="8" fillId="2" borderId="2" xfId="3" applyNumberFormat="1" applyFont="1" applyFill="1" applyBorder="1" applyAlignment="1" applyProtection="1">
      <alignment horizontal="center" vertical="center" shrinkToFit="1"/>
    </xf>
    <xf numFmtId="4" fontId="9" fillId="4" borderId="2" xfId="4" applyNumberFormat="1" applyFont="1" applyFill="1" applyBorder="1" applyAlignment="1" applyProtection="1">
      <alignment vertical="center" shrinkToFit="1"/>
    </xf>
    <xf numFmtId="4" fontId="9" fillId="2" borderId="2" xfId="5" applyNumberFormat="1" applyFont="1" applyFill="1" applyBorder="1" applyAlignment="1" applyProtection="1">
      <alignment vertical="center" shrinkToFit="1"/>
    </xf>
    <xf numFmtId="49" fontId="7" fillId="2" borderId="2" xfId="3" applyNumberFormat="1" applyFont="1" applyFill="1" applyBorder="1" applyAlignment="1" applyProtection="1">
      <alignment horizontal="center" vertical="center" shrinkToFit="1"/>
    </xf>
    <xf numFmtId="4" fontId="10" fillId="4" borderId="2" xfId="4" applyNumberFormat="1" applyFont="1" applyFill="1" applyBorder="1" applyAlignment="1" applyProtection="1">
      <alignment vertical="center" shrinkToFit="1"/>
    </xf>
    <xf numFmtId="4" fontId="12" fillId="2" borderId="2" xfId="5" applyNumberFormat="1" applyFont="1" applyFill="1" applyBorder="1" applyAlignment="1" applyProtection="1">
      <alignment vertical="center" shrinkToFit="1"/>
    </xf>
    <xf numFmtId="49" fontId="14" fillId="2" borderId="2" xfId="3" applyNumberFormat="1" applyFont="1" applyFill="1" applyBorder="1" applyAlignment="1" applyProtection="1">
      <alignment horizontal="center" vertical="center" shrinkToFit="1"/>
    </xf>
    <xf numFmtId="4" fontId="12" fillId="4" borderId="2" xfId="4" applyNumberFormat="1" applyFont="1" applyFill="1" applyBorder="1" applyAlignment="1" applyProtection="1">
      <alignment vertical="center" shrinkToFit="1"/>
    </xf>
    <xf numFmtId="0" fontId="15" fillId="2" borderId="2" xfId="0" applyFont="1" applyFill="1" applyBorder="1" applyAlignment="1">
      <alignment wrapText="1"/>
    </xf>
    <xf numFmtId="0" fontId="16" fillId="2" borderId="0" xfId="0" applyFont="1" applyFill="1"/>
    <xf numFmtId="4" fontId="17" fillId="2" borderId="0" xfId="0" applyNumberFormat="1" applyFont="1" applyFill="1"/>
    <xf numFmtId="49" fontId="18" fillId="2" borderId="2" xfId="3" applyNumberFormat="1" applyFont="1" applyFill="1" applyBorder="1" applyAlignment="1" applyProtection="1">
      <alignment horizontal="center" vertical="center" shrinkToFit="1"/>
    </xf>
    <xf numFmtId="49" fontId="18" fillId="5" borderId="2" xfId="3" applyNumberFormat="1" applyFont="1" applyFill="1" applyBorder="1" applyAlignment="1" applyProtection="1">
      <alignment horizontal="center" vertical="center" shrinkToFit="1"/>
    </xf>
    <xf numFmtId="4" fontId="19" fillId="5" borderId="2" xfId="5" applyNumberFormat="1" applyFont="1" applyFill="1" applyBorder="1" applyAlignment="1" applyProtection="1">
      <alignment vertical="center" shrinkToFit="1"/>
    </xf>
    <xf numFmtId="4" fontId="20" fillId="6" borderId="2" xfId="4" applyNumberFormat="1" applyFont="1" applyFill="1" applyBorder="1" applyAlignment="1" applyProtection="1">
      <alignment vertical="center" shrinkToFit="1"/>
    </xf>
    <xf numFmtId="4" fontId="19" fillId="4" borderId="2" xfId="4" applyNumberFormat="1" applyFont="1" applyFill="1" applyBorder="1" applyAlignment="1" applyProtection="1">
      <alignment vertical="center" shrinkToFit="1"/>
    </xf>
    <xf numFmtId="4" fontId="19" fillId="6" borderId="2" xfId="4" applyNumberFormat="1" applyFont="1" applyFill="1" applyBorder="1" applyAlignment="1" applyProtection="1">
      <alignment vertical="center" shrinkToFit="1"/>
    </xf>
    <xf numFmtId="4" fontId="19" fillId="5" borderId="2" xfId="4" applyNumberFormat="1" applyFont="1" applyFill="1" applyBorder="1" applyAlignment="1" applyProtection="1">
      <alignment vertical="center" shrinkToFit="1"/>
    </xf>
    <xf numFmtId="49" fontId="18" fillId="9" borderId="2" xfId="3" applyNumberFormat="1" applyFont="1" applyFill="1" applyBorder="1" applyAlignment="1" applyProtection="1">
      <alignment horizontal="center" vertical="center" shrinkToFit="1"/>
    </xf>
    <xf numFmtId="4" fontId="19" fillId="12" borderId="2" xfId="4" applyNumberFormat="1" applyFont="1" applyFill="1" applyBorder="1" applyAlignment="1" applyProtection="1">
      <alignment vertical="center" shrinkToFit="1"/>
    </xf>
    <xf numFmtId="4" fontId="20" fillId="9" borderId="2" xfId="5" applyNumberFormat="1" applyFont="1" applyFill="1" applyBorder="1" applyAlignment="1" applyProtection="1">
      <alignment vertical="center" shrinkToFit="1"/>
    </xf>
    <xf numFmtId="4" fontId="19" fillId="9" borderId="2" xfId="5" applyNumberFormat="1" applyFont="1" applyFill="1" applyBorder="1" applyAlignment="1" applyProtection="1">
      <alignment vertical="center" shrinkToFit="1"/>
    </xf>
    <xf numFmtId="49" fontId="22" fillId="0" borderId="2" xfId="0" applyNumberFormat="1" applyFont="1" applyBorder="1" applyAlignment="1">
      <alignment horizontal="left" vertical="center" wrapText="1"/>
    </xf>
    <xf numFmtId="49" fontId="21" fillId="2" borderId="2" xfId="0" applyNumberFormat="1" applyFont="1" applyFill="1" applyBorder="1" applyAlignment="1">
      <alignment horizontal="left" vertical="center" wrapText="1"/>
    </xf>
    <xf numFmtId="0" fontId="0" fillId="0" borderId="0" xfId="0"/>
    <xf numFmtId="4" fontId="20" fillId="12" borderId="2" xfId="4" applyNumberFormat="1" applyFont="1" applyFill="1" applyBorder="1" applyAlignment="1" applyProtection="1">
      <alignment vertical="center" shrinkToFit="1"/>
    </xf>
    <xf numFmtId="0" fontId="25" fillId="2" borderId="2" xfId="2" applyNumberFormat="1" applyFont="1" applyFill="1" applyBorder="1" applyAlignment="1" applyProtection="1">
      <alignment vertical="center" wrapText="1"/>
    </xf>
    <xf numFmtId="0" fontId="25" fillId="9" borderId="2" xfId="2" applyNumberFormat="1" applyFont="1" applyFill="1" applyBorder="1" applyAlignment="1" applyProtection="1">
      <alignment vertical="center" wrapText="1"/>
    </xf>
    <xf numFmtId="0" fontId="25" fillId="5" borderId="2" xfId="2" applyNumberFormat="1" applyFont="1" applyFill="1" applyBorder="1" applyAlignment="1" applyProtection="1">
      <alignment vertical="center" wrapText="1"/>
    </xf>
    <xf numFmtId="0" fontId="15" fillId="2" borderId="2" xfId="2" applyNumberFormat="1" applyFont="1" applyFill="1" applyBorder="1" applyAlignment="1" applyProtection="1">
      <alignment vertical="center" wrapText="1"/>
    </xf>
    <xf numFmtId="0" fontId="26" fillId="2" borderId="2" xfId="2" applyNumberFormat="1" applyFont="1" applyFill="1" applyBorder="1" applyAlignment="1" applyProtection="1">
      <alignment vertical="center" wrapText="1"/>
    </xf>
    <xf numFmtId="0" fontId="27" fillId="10" borderId="2" xfId="0" applyFont="1" applyFill="1" applyBorder="1" applyAlignment="1">
      <alignment horizontal="left" wrapText="1"/>
    </xf>
    <xf numFmtId="0" fontId="28" fillId="2" borderId="2" xfId="0" applyFont="1" applyFill="1" applyBorder="1" applyAlignment="1">
      <alignment horizontal="left" vertical="top" wrapText="1"/>
    </xf>
    <xf numFmtId="0" fontId="29" fillId="10" borderId="2" xfId="0" applyFont="1" applyFill="1" applyBorder="1" applyAlignment="1">
      <alignment horizontal="left" wrapText="1"/>
    </xf>
    <xf numFmtId="0" fontId="30" fillId="0" borderId="2" xfId="0" applyFont="1" applyBorder="1" applyAlignment="1">
      <alignment horizontal="left" vertical="center" wrapText="1"/>
    </xf>
    <xf numFmtId="0" fontId="28" fillId="11" borderId="2" xfId="0" applyFont="1" applyFill="1" applyBorder="1" applyAlignment="1">
      <alignment vertical="top" wrapText="1"/>
    </xf>
    <xf numFmtId="0" fontId="31" fillId="0" borderId="6" xfId="0" applyFont="1" applyBorder="1" applyAlignment="1">
      <alignment wrapText="1"/>
    </xf>
    <xf numFmtId="0" fontId="15" fillId="2" borderId="2" xfId="1" applyNumberFormat="1" applyFont="1" applyFill="1" applyBorder="1" applyProtection="1">
      <alignment horizontal="center" vertical="center" wrapText="1"/>
    </xf>
    <xf numFmtId="0" fontId="34" fillId="2" borderId="0" xfId="0" applyFont="1" applyFill="1" applyAlignment="1">
      <alignment vertical="center" wrapText="1"/>
    </xf>
    <xf numFmtId="0" fontId="36" fillId="0" borderId="0" xfId="0" applyFont="1"/>
    <xf numFmtId="0" fontId="38" fillId="10" borderId="2" xfId="0" applyFont="1" applyFill="1" applyBorder="1" applyAlignment="1">
      <alignment horizontal="left" wrapText="1"/>
    </xf>
    <xf numFmtId="4" fontId="20" fillId="4" borderId="2" xfId="4" applyNumberFormat="1" applyFont="1" applyFill="1" applyBorder="1" applyAlignment="1" applyProtection="1">
      <alignment vertical="center" shrinkToFit="1"/>
    </xf>
    <xf numFmtId="0" fontId="39" fillId="2" borderId="2" xfId="2" applyNumberFormat="1" applyFont="1" applyFill="1" applyBorder="1" applyAlignment="1" applyProtection="1">
      <alignment vertical="center" wrapText="1"/>
    </xf>
    <xf numFmtId="49" fontId="42" fillId="2" borderId="2" xfId="3" applyNumberFormat="1" applyFont="1" applyFill="1" applyBorder="1" applyAlignment="1" applyProtection="1">
      <alignment horizontal="center" vertical="center" shrinkToFit="1"/>
    </xf>
    <xf numFmtId="4" fontId="43" fillId="4" borderId="2" xfId="4" applyNumberFormat="1" applyFont="1" applyFill="1" applyBorder="1" applyAlignment="1" applyProtection="1">
      <alignment vertical="center" shrinkToFit="1"/>
    </xf>
    <xf numFmtId="0" fontId="44" fillId="9" borderId="2" xfId="2" applyNumberFormat="1" applyFont="1" applyFill="1" applyBorder="1" applyAlignment="1" applyProtection="1">
      <alignment vertical="center" wrapText="1"/>
    </xf>
    <xf numFmtId="4" fontId="12" fillId="0" borderId="2" xfId="4" applyNumberFormat="1" applyFont="1" applyFill="1" applyBorder="1" applyAlignment="1" applyProtection="1">
      <alignment vertical="center" shrinkToFit="1"/>
    </xf>
    <xf numFmtId="4" fontId="9" fillId="0" borderId="2" xfId="4" applyNumberFormat="1" applyFont="1" applyFill="1" applyBorder="1" applyAlignment="1" applyProtection="1">
      <alignment vertical="center" shrinkToFit="1"/>
    </xf>
    <xf numFmtId="4" fontId="9" fillId="0" borderId="2" xfId="5" applyNumberFormat="1" applyFont="1" applyFill="1" applyBorder="1" applyAlignment="1" applyProtection="1">
      <alignment vertical="center" shrinkToFit="1"/>
    </xf>
    <xf numFmtId="4" fontId="19" fillId="0" borderId="2" xfId="4" applyNumberFormat="1" applyFont="1" applyFill="1" applyBorder="1" applyAlignment="1" applyProtection="1">
      <alignment vertical="center" shrinkToFit="1"/>
    </xf>
    <xf numFmtId="4" fontId="13" fillId="0" borderId="2" xfId="4" applyNumberFormat="1" applyFont="1" applyFill="1" applyBorder="1" applyAlignment="1" applyProtection="1">
      <alignment vertical="center" shrinkToFit="1"/>
    </xf>
    <xf numFmtId="4" fontId="13" fillId="0" borderId="2" xfId="5" applyNumberFormat="1" applyFont="1" applyFill="1" applyBorder="1" applyAlignment="1" applyProtection="1">
      <alignment vertical="center" shrinkToFit="1"/>
    </xf>
    <xf numFmtId="4" fontId="43" fillId="0" borderId="2" xfId="4" applyNumberFormat="1" applyFont="1" applyFill="1" applyBorder="1" applyAlignment="1" applyProtection="1">
      <alignment vertical="center" shrinkToFit="1"/>
    </xf>
    <xf numFmtId="4" fontId="11" fillId="0" borderId="2" xfId="5" applyNumberFormat="1" applyFont="1" applyFill="1" applyBorder="1" applyAlignment="1" applyProtection="1">
      <alignment vertical="center" shrinkToFit="1"/>
    </xf>
    <xf numFmtId="4" fontId="23" fillId="0" borderId="2" xfId="4" applyNumberFormat="1" applyFont="1" applyFill="1" applyBorder="1" applyAlignment="1" applyProtection="1">
      <alignment vertical="center" shrinkToFit="1"/>
    </xf>
    <xf numFmtId="4" fontId="12" fillId="0" borderId="2" xfId="5" applyNumberFormat="1" applyFont="1" applyFill="1" applyBorder="1" applyAlignment="1" applyProtection="1">
      <alignment vertical="center" shrinkToFit="1"/>
    </xf>
    <xf numFmtId="4" fontId="19" fillId="0" borderId="2" xfId="5" applyNumberFormat="1" applyFont="1" applyFill="1" applyBorder="1" applyAlignment="1" applyProtection="1">
      <alignment vertical="center" shrinkToFit="1"/>
    </xf>
    <xf numFmtId="4" fontId="11" fillId="0" borderId="2" xfId="4" applyNumberFormat="1" applyFont="1" applyFill="1" applyBorder="1" applyAlignment="1" applyProtection="1">
      <alignment vertical="center" shrinkToFit="1"/>
    </xf>
    <xf numFmtId="4" fontId="41" fillId="0" borderId="2" xfId="4" applyNumberFormat="1" applyFont="1" applyFill="1" applyBorder="1" applyAlignment="1" applyProtection="1">
      <alignment vertical="center" shrinkToFit="1"/>
    </xf>
    <xf numFmtId="4" fontId="10" fillId="0" borderId="2" xfId="5" applyNumberFormat="1" applyFont="1" applyFill="1" applyBorder="1" applyAlignment="1" applyProtection="1">
      <alignment vertical="center" shrinkToFit="1"/>
    </xf>
    <xf numFmtId="4" fontId="20" fillId="0" borderId="2" xfId="4" applyNumberFormat="1" applyFont="1" applyFill="1" applyBorder="1" applyAlignment="1" applyProtection="1">
      <alignment vertical="center" shrinkToFit="1"/>
    </xf>
    <xf numFmtId="4" fontId="40" fillId="0" borderId="2" xfId="4" applyNumberFormat="1" applyFont="1" applyFill="1" applyBorder="1" applyAlignment="1" applyProtection="1">
      <alignment vertical="center" shrinkToFit="1"/>
    </xf>
    <xf numFmtId="4" fontId="10" fillId="0" borderId="2" xfId="4" applyNumberFormat="1" applyFont="1" applyFill="1" applyBorder="1" applyAlignment="1" applyProtection="1">
      <alignment vertical="center" shrinkToFit="1"/>
    </xf>
    <xf numFmtId="0" fontId="45" fillId="2" borderId="0" xfId="0" applyFont="1" applyFill="1" applyAlignment="1">
      <alignment vertical="center" wrapText="1"/>
    </xf>
    <xf numFmtId="0" fontId="47" fillId="0" borderId="0" xfId="0" applyFont="1"/>
    <xf numFmtId="0" fontId="48" fillId="0" borderId="0" xfId="0" applyFont="1"/>
    <xf numFmtId="0" fontId="51" fillId="0" borderId="0" xfId="0" applyFont="1"/>
    <xf numFmtId="0" fontId="52" fillId="2" borderId="2" xfId="2" applyNumberFormat="1" applyFont="1" applyFill="1" applyBorder="1" applyAlignment="1" applyProtection="1">
      <alignment vertical="center" wrapText="1"/>
    </xf>
    <xf numFmtId="49" fontId="53" fillId="2" borderId="2" xfId="3" applyNumberFormat="1" applyFont="1" applyFill="1" applyBorder="1" applyAlignment="1" applyProtection="1">
      <alignment horizontal="center" vertical="center" shrinkToFit="1"/>
    </xf>
    <xf numFmtId="4" fontId="45" fillId="4" borderId="2" xfId="4" applyNumberFormat="1" applyFont="1" applyFill="1" applyBorder="1" applyAlignment="1" applyProtection="1">
      <alignment vertical="center" shrinkToFit="1"/>
    </xf>
    <xf numFmtId="0" fontId="52" fillId="9" borderId="2" xfId="2" applyNumberFormat="1" applyFont="1" applyFill="1" applyBorder="1" applyAlignment="1" applyProtection="1">
      <alignment vertical="center" wrapText="1"/>
    </xf>
    <xf numFmtId="49" fontId="53" fillId="9" borderId="2" xfId="3" applyNumberFormat="1" applyFont="1" applyFill="1" applyBorder="1" applyAlignment="1" applyProtection="1">
      <alignment horizontal="center" vertical="center" shrinkToFit="1"/>
    </xf>
    <xf numFmtId="4" fontId="45" fillId="12" borderId="2" xfId="4" applyNumberFormat="1" applyFont="1" applyFill="1" applyBorder="1" applyAlignment="1" applyProtection="1">
      <alignment vertical="center" shrinkToFit="1"/>
    </xf>
    <xf numFmtId="0" fontId="52" fillId="5" borderId="2" xfId="2" applyNumberFormat="1" applyFont="1" applyFill="1" applyBorder="1" applyAlignment="1" applyProtection="1">
      <alignment vertical="center" wrapText="1"/>
    </xf>
    <xf numFmtId="49" fontId="53" fillId="5" borderId="2" xfId="3" applyNumberFormat="1" applyFont="1" applyFill="1" applyBorder="1" applyAlignment="1" applyProtection="1">
      <alignment horizontal="center" vertical="center" shrinkToFit="1"/>
    </xf>
    <xf numFmtId="4" fontId="45" fillId="5" borderId="2" xfId="5" applyNumberFormat="1" applyFont="1" applyFill="1" applyBorder="1" applyAlignment="1" applyProtection="1">
      <alignment vertical="center" shrinkToFit="1"/>
    </xf>
    <xf numFmtId="0" fontId="54" fillId="2" borderId="2" xfId="2" applyNumberFormat="1" applyFont="1" applyFill="1" applyBorder="1" applyAlignment="1" applyProtection="1">
      <alignment vertical="center" wrapText="1"/>
    </xf>
    <xf numFmtId="49" fontId="49" fillId="2" borderId="2" xfId="3" applyNumberFormat="1" applyFont="1" applyFill="1" applyBorder="1" applyAlignment="1" applyProtection="1">
      <alignment horizontal="center" vertical="center" shrinkToFit="1"/>
    </xf>
    <xf numFmtId="4" fontId="50" fillId="0" borderId="2" xfId="5" applyNumberFormat="1" applyFont="1" applyFill="1" applyBorder="1" applyAlignment="1" applyProtection="1">
      <alignment vertical="center" shrinkToFit="1"/>
    </xf>
    <xf numFmtId="4" fontId="50" fillId="2" borderId="2" xfId="5" applyNumberFormat="1" applyFont="1" applyFill="1" applyBorder="1" applyAlignment="1" applyProtection="1">
      <alignment vertical="center" shrinkToFit="1"/>
    </xf>
    <xf numFmtId="4" fontId="55" fillId="6" borderId="2" xfId="4" applyNumberFormat="1" applyFont="1" applyFill="1" applyBorder="1" applyAlignment="1" applyProtection="1">
      <alignment vertical="center" shrinkToFit="1"/>
    </xf>
    <xf numFmtId="4" fontId="45" fillId="6" borderId="2" xfId="4" applyNumberFormat="1" applyFont="1" applyFill="1" applyBorder="1" applyAlignment="1" applyProtection="1">
      <alignment vertical="center" shrinkToFit="1"/>
    </xf>
    <xf numFmtId="4" fontId="56" fillId="4" borderId="2" xfId="4" applyNumberFormat="1" applyFont="1" applyFill="1" applyBorder="1" applyAlignment="1" applyProtection="1">
      <alignment vertical="center" shrinkToFit="1"/>
    </xf>
    <xf numFmtId="4" fontId="50" fillId="4" borderId="2" xfId="4" applyNumberFormat="1" applyFont="1" applyFill="1" applyBorder="1" applyAlignment="1" applyProtection="1">
      <alignment vertical="center" shrinkToFit="1"/>
    </xf>
    <xf numFmtId="0" fontId="57" fillId="2" borderId="2" xfId="2" applyNumberFormat="1" applyFont="1" applyFill="1" applyBorder="1" applyAlignment="1" applyProtection="1">
      <alignment vertical="center" wrapText="1"/>
    </xf>
    <xf numFmtId="4" fontId="58" fillId="4" borderId="2" xfId="4" applyNumberFormat="1" applyFont="1" applyFill="1" applyBorder="1" applyAlignment="1" applyProtection="1">
      <alignment vertical="center" shrinkToFit="1"/>
    </xf>
    <xf numFmtId="4" fontId="59" fillId="0" borderId="2" xfId="4" applyNumberFormat="1" applyFont="1" applyFill="1" applyBorder="1" applyAlignment="1" applyProtection="1">
      <alignment vertical="center" shrinkToFit="1"/>
    </xf>
    <xf numFmtId="4" fontId="56" fillId="0" borderId="2" xfId="4" applyNumberFormat="1" applyFont="1" applyFill="1" applyBorder="1" applyAlignment="1" applyProtection="1">
      <alignment vertical="center" shrinkToFit="1"/>
    </xf>
    <xf numFmtId="4" fontId="55" fillId="0" borderId="2" xfId="4" applyNumberFormat="1" applyFont="1" applyFill="1" applyBorder="1" applyAlignment="1" applyProtection="1">
      <alignment vertical="center" shrinkToFit="1"/>
    </xf>
    <xf numFmtId="4" fontId="50" fillId="0" borderId="2" xfId="4" applyNumberFormat="1" applyFont="1" applyFill="1" applyBorder="1" applyAlignment="1" applyProtection="1">
      <alignment vertical="center" shrinkToFit="1"/>
    </xf>
    <xf numFmtId="0" fontId="60" fillId="10" borderId="2" xfId="0" applyFont="1" applyFill="1" applyBorder="1" applyAlignment="1">
      <alignment horizontal="left" wrapText="1"/>
    </xf>
    <xf numFmtId="4" fontId="45" fillId="0" borderId="2" xfId="5" applyNumberFormat="1" applyFont="1" applyFill="1" applyBorder="1" applyAlignment="1" applyProtection="1">
      <alignment vertical="center" shrinkToFit="1"/>
    </xf>
    <xf numFmtId="0" fontId="61" fillId="10" borderId="2" xfId="0" applyFont="1" applyFill="1" applyBorder="1" applyAlignment="1">
      <alignment horizontal="left" wrapText="1"/>
    </xf>
    <xf numFmtId="49" fontId="62" fillId="2" borderId="2" xfId="3" applyNumberFormat="1" applyFont="1" applyFill="1" applyBorder="1" applyAlignment="1" applyProtection="1">
      <alignment horizontal="center" vertical="center" shrinkToFit="1"/>
    </xf>
    <xf numFmtId="4" fontId="63" fillId="0" borderId="2" xfId="4" applyNumberFormat="1" applyFont="1" applyFill="1" applyBorder="1" applyAlignment="1" applyProtection="1">
      <alignment vertical="center" shrinkToFit="1"/>
    </xf>
    <xf numFmtId="0" fontId="64" fillId="2" borderId="2" xfId="0" applyFont="1" applyFill="1" applyBorder="1" applyAlignment="1">
      <alignment horizontal="left" vertical="top" wrapText="1"/>
    </xf>
    <xf numFmtId="4" fontId="58" fillId="0" borderId="2" xfId="4" applyNumberFormat="1" applyFont="1" applyFill="1" applyBorder="1" applyAlignment="1" applyProtection="1">
      <alignment vertical="center" shrinkToFit="1"/>
    </xf>
    <xf numFmtId="4" fontId="56" fillId="0" borderId="2" xfId="5" applyNumberFormat="1" applyFont="1" applyFill="1" applyBorder="1" applyAlignment="1" applyProtection="1">
      <alignment vertical="center" shrinkToFit="1"/>
    </xf>
    <xf numFmtId="0" fontId="48" fillId="10" borderId="2" xfId="0" applyFont="1" applyFill="1" applyBorder="1" applyAlignment="1">
      <alignment horizontal="left" wrapText="1"/>
    </xf>
    <xf numFmtId="4" fontId="47" fillId="0" borderId="2" xfId="4" applyNumberFormat="1" applyFont="1" applyFill="1" applyBorder="1" applyAlignment="1" applyProtection="1">
      <alignment vertical="center" shrinkToFit="1"/>
    </xf>
    <xf numFmtId="4" fontId="45" fillId="9" borderId="2" xfId="5" applyNumberFormat="1" applyFont="1" applyFill="1" applyBorder="1" applyAlignment="1" applyProtection="1">
      <alignment vertical="center" shrinkToFit="1"/>
    </xf>
    <xf numFmtId="4" fontId="55" fillId="9" borderId="2" xfId="5" applyNumberFormat="1" applyFont="1" applyFill="1" applyBorder="1" applyAlignment="1" applyProtection="1">
      <alignment vertical="center" shrinkToFit="1"/>
    </xf>
    <xf numFmtId="0" fontId="56" fillId="0" borderId="2" xfId="0" applyFont="1" applyBorder="1" applyAlignment="1">
      <alignment horizontal="left" vertical="center" wrapText="1"/>
    </xf>
    <xf numFmtId="4" fontId="58" fillId="2" borderId="2" xfId="5" applyNumberFormat="1" applyFont="1" applyFill="1" applyBorder="1" applyAlignment="1" applyProtection="1">
      <alignment vertical="center" shrinkToFit="1"/>
    </xf>
    <xf numFmtId="0" fontId="65" fillId="2" borderId="2" xfId="2" applyNumberFormat="1" applyFont="1" applyFill="1" applyBorder="1" applyAlignment="1" applyProtection="1">
      <alignment vertical="center" wrapText="1"/>
    </xf>
    <xf numFmtId="4" fontId="58" fillId="0" borderId="2" xfId="5" applyNumberFormat="1" applyFont="1" applyFill="1" applyBorder="1" applyAlignment="1" applyProtection="1">
      <alignment vertical="center" shrinkToFit="1"/>
    </xf>
    <xf numFmtId="4" fontId="45" fillId="0" borderId="2" xfId="4" applyNumberFormat="1" applyFont="1" applyFill="1" applyBorder="1" applyAlignment="1" applyProtection="1">
      <alignment vertical="center" shrinkToFit="1"/>
    </xf>
    <xf numFmtId="0" fontId="54" fillId="2" borderId="2" xfId="0" applyFont="1" applyFill="1" applyBorder="1" applyAlignment="1">
      <alignment wrapText="1"/>
    </xf>
    <xf numFmtId="0" fontId="64" fillId="11" borderId="2" xfId="0" applyFont="1" applyFill="1" applyBorder="1" applyAlignment="1">
      <alignment vertical="top" wrapText="1"/>
    </xf>
    <xf numFmtId="49" fontId="64" fillId="2" borderId="2" xfId="0" applyNumberFormat="1" applyFont="1" applyFill="1" applyBorder="1" applyAlignment="1">
      <alignment horizontal="left" vertical="center" wrapText="1"/>
    </xf>
    <xf numFmtId="49" fontId="56" fillId="0" borderId="2" xfId="0" applyNumberFormat="1" applyFont="1" applyBorder="1" applyAlignment="1">
      <alignment horizontal="left" vertical="center" wrapText="1"/>
    </xf>
    <xf numFmtId="0" fontId="45" fillId="9" borderId="2" xfId="2" applyNumberFormat="1" applyFont="1" applyFill="1" applyBorder="1" applyAlignment="1" applyProtection="1">
      <alignment vertical="center" wrapText="1"/>
    </xf>
    <xf numFmtId="4" fontId="45" fillId="5" borderId="2" xfId="4" applyNumberFormat="1" applyFont="1" applyFill="1" applyBorder="1" applyAlignment="1" applyProtection="1">
      <alignment vertical="center" shrinkToFit="1"/>
    </xf>
    <xf numFmtId="4" fontId="55" fillId="12" borderId="2" xfId="4" applyNumberFormat="1" applyFont="1" applyFill="1" applyBorder="1" applyAlignment="1" applyProtection="1">
      <alignment vertical="center" shrinkToFit="1"/>
    </xf>
    <xf numFmtId="4" fontId="56" fillId="2" borderId="2" xfId="5" applyNumberFormat="1" applyFont="1" applyFill="1" applyBorder="1" applyAlignment="1" applyProtection="1">
      <alignment vertical="center" shrinkToFit="1"/>
    </xf>
    <xf numFmtId="0" fontId="66" fillId="0" borderId="6" xfId="0" applyFont="1" applyBorder="1" applyAlignment="1">
      <alignment wrapText="1"/>
    </xf>
    <xf numFmtId="49" fontId="54" fillId="2" borderId="2" xfId="3" applyNumberFormat="1" applyFont="1" applyFill="1" applyBorder="1" applyAlignment="1" applyProtection="1">
      <alignment horizontal="center" vertical="center" shrinkToFit="1"/>
    </xf>
    <xf numFmtId="0" fontId="48" fillId="2" borderId="0" xfId="0" applyFont="1" applyFill="1"/>
    <xf numFmtId="0" fontId="47" fillId="2" borderId="0" xfId="0" applyFont="1" applyFill="1"/>
    <xf numFmtId="4" fontId="48" fillId="0" borderId="0" xfId="0" applyNumberFormat="1" applyFont="1"/>
    <xf numFmtId="4" fontId="63" fillId="4" borderId="2" xfId="4" applyNumberFormat="1" applyFont="1" applyFill="1" applyBorder="1" applyAlignment="1" applyProtection="1">
      <alignment vertical="center" shrinkToFit="1"/>
    </xf>
    <xf numFmtId="4" fontId="59" fillId="4" borderId="2" xfId="4" applyNumberFormat="1" applyFont="1" applyFill="1" applyBorder="1" applyAlignment="1" applyProtection="1">
      <alignment vertical="center" shrinkToFit="1"/>
    </xf>
    <xf numFmtId="0" fontId="48" fillId="0" borderId="0" xfId="0" applyFont="1" applyBorder="1"/>
    <xf numFmtId="4" fontId="55" fillId="4" borderId="2" xfId="4" applyNumberFormat="1" applyFont="1" applyFill="1" applyBorder="1" applyAlignment="1" applyProtection="1">
      <alignment vertical="center" shrinkToFit="1"/>
    </xf>
    <xf numFmtId="0" fontId="55" fillId="2" borderId="0" xfId="0" applyFont="1" applyFill="1" applyBorder="1" applyAlignment="1">
      <alignment vertical="center" wrapText="1"/>
    </xf>
    <xf numFmtId="0" fontId="55" fillId="2" borderId="2" xfId="2" applyNumberFormat="1" applyFont="1" applyFill="1" applyBorder="1" applyAlignment="1" applyProtection="1">
      <alignment vertical="center" wrapText="1"/>
    </xf>
    <xf numFmtId="49" fontId="55" fillId="2" borderId="2" xfId="3" applyNumberFormat="1" applyFont="1" applyFill="1" applyBorder="1" applyAlignment="1" applyProtection="1">
      <alignment horizontal="center" vertical="center" shrinkToFit="1"/>
    </xf>
    <xf numFmtId="0" fontId="55" fillId="9" borderId="2" xfId="2" applyNumberFormat="1" applyFont="1" applyFill="1" applyBorder="1" applyAlignment="1" applyProtection="1">
      <alignment vertical="center" wrapText="1"/>
    </xf>
    <xf numFmtId="49" fontId="55" fillId="9" borderId="2" xfId="3" applyNumberFormat="1" applyFont="1" applyFill="1" applyBorder="1" applyAlignment="1" applyProtection="1">
      <alignment horizontal="center" vertical="center" shrinkToFit="1"/>
    </xf>
    <xf numFmtId="0" fontId="55" fillId="5" borderId="2" xfId="2" applyNumberFormat="1" applyFont="1" applyFill="1" applyBorder="1" applyAlignment="1" applyProtection="1">
      <alignment vertical="center" wrapText="1"/>
    </xf>
    <xf numFmtId="49" fontId="55" fillId="5" borderId="2" xfId="3" applyNumberFormat="1" applyFont="1" applyFill="1" applyBorder="1" applyAlignment="1" applyProtection="1">
      <alignment horizontal="center" vertical="center" shrinkToFit="1"/>
    </xf>
    <xf numFmtId="4" fontId="55" fillId="5" borderId="2" xfId="5" applyNumberFormat="1" applyFont="1" applyFill="1" applyBorder="1" applyAlignment="1" applyProtection="1">
      <alignment vertical="center" shrinkToFit="1"/>
    </xf>
    <xf numFmtId="0" fontId="56" fillId="2" borderId="2" xfId="2" applyNumberFormat="1" applyFont="1" applyFill="1" applyBorder="1" applyAlignment="1" applyProtection="1">
      <alignment vertical="center" wrapText="1"/>
    </xf>
    <xf numFmtId="49" fontId="56" fillId="2" borderId="2" xfId="3" applyNumberFormat="1" applyFont="1" applyFill="1" applyBorder="1" applyAlignment="1" applyProtection="1">
      <alignment horizontal="center" vertical="center" shrinkToFit="1"/>
    </xf>
    <xf numFmtId="0" fontId="59" fillId="2" borderId="2" xfId="2" applyNumberFormat="1" applyFont="1" applyFill="1" applyBorder="1" applyAlignment="1" applyProtection="1">
      <alignment vertical="center" wrapText="1"/>
    </xf>
    <xf numFmtId="4" fontId="55" fillId="0" borderId="2" xfId="5" applyNumberFormat="1" applyFont="1" applyFill="1" applyBorder="1" applyAlignment="1" applyProtection="1">
      <alignment vertical="center" shrinkToFit="1"/>
    </xf>
    <xf numFmtId="49" fontId="67" fillId="2" borderId="2" xfId="3" applyNumberFormat="1" applyFont="1" applyFill="1" applyBorder="1" applyAlignment="1" applyProtection="1">
      <alignment horizontal="center" vertical="center" shrinkToFit="1"/>
    </xf>
    <xf numFmtId="4" fontId="67" fillId="0" borderId="2" xfId="4" applyNumberFormat="1" applyFont="1" applyFill="1" applyBorder="1" applyAlignment="1" applyProtection="1">
      <alignment vertical="center" shrinkToFit="1"/>
    </xf>
    <xf numFmtId="4" fontId="48" fillId="0" borderId="2" xfId="4" applyNumberFormat="1" applyFont="1" applyFill="1" applyBorder="1" applyAlignment="1" applyProtection="1">
      <alignment vertical="center" shrinkToFit="1"/>
    </xf>
    <xf numFmtId="0" fontId="67" fillId="2" borderId="2" xfId="2" applyNumberFormat="1" applyFont="1" applyFill="1" applyBorder="1" applyAlignment="1" applyProtection="1">
      <alignment vertical="center" wrapText="1"/>
    </xf>
    <xf numFmtId="4" fontId="67" fillId="0" borderId="2" xfId="5" applyNumberFormat="1" applyFont="1" applyFill="1" applyBorder="1" applyAlignment="1" applyProtection="1">
      <alignment vertical="center" shrinkToFit="1"/>
    </xf>
    <xf numFmtId="0" fontId="56" fillId="2" borderId="2" xfId="0" applyFont="1" applyFill="1" applyBorder="1" applyAlignment="1">
      <alignment wrapText="1"/>
    </xf>
    <xf numFmtId="4" fontId="55" fillId="5" borderId="2" xfId="4" applyNumberFormat="1" applyFont="1" applyFill="1" applyBorder="1" applyAlignment="1" applyProtection="1">
      <alignment vertical="center" shrinkToFit="1"/>
    </xf>
    <xf numFmtId="0" fontId="48" fillId="0" borderId="6" xfId="0" applyFont="1" applyBorder="1" applyAlignment="1">
      <alignment wrapText="1"/>
    </xf>
    <xf numFmtId="4" fontId="67" fillId="4" borderId="2" xfId="4" applyNumberFormat="1" applyFont="1" applyFill="1" applyBorder="1" applyAlignment="1" applyProtection="1">
      <alignment vertical="center" shrinkToFit="1"/>
    </xf>
    <xf numFmtId="0" fontId="49" fillId="0" borderId="0" xfId="0" applyFont="1" applyBorder="1" applyAlignment="1">
      <alignment horizontal="right" vertical="center"/>
    </xf>
    <xf numFmtId="0" fontId="49" fillId="0" borderId="0" xfId="0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 wrapText="1"/>
    </xf>
    <xf numFmtId="0" fontId="8" fillId="2" borderId="2" xfId="1" applyNumberFormat="1" applyFont="1" applyFill="1" applyBorder="1" applyProtection="1">
      <alignment horizontal="center" vertical="center" wrapText="1"/>
    </xf>
    <xf numFmtId="0" fontId="24" fillId="2" borderId="2" xfId="1" applyNumberFormat="1" applyFont="1" applyFill="1" applyBorder="1" applyProtection="1">
      <alignment horizontal="center" vertical="center" wrapText="1"/>
    </xf>
    <xf numFmtId="0" fontId="24" fillId="2" borderId="4" xfId="1" applyNumberFormat="1" applyFont="1" applyFill="1" applyBorder="1" applyProtection="1">
      <alignment horizontal="center" vertical="center" wrapText="1"/>
    </xf>
    <xf numFmtId="0" fontId="8" fillId="2" borderId="4" xfId="1" applyNumberFormat="1" applyFont="1" applyFill="1" applyBorder="1" applyProtection="1">
      <alignment horizontal="center" vertical="center" wrapText="1"/>
    </xf>
    <xf numFmtId="0" fontId="32" fillId="2" borderId="2" xfId="1" applyNumberFormat="1" applyFont="1" applyFill="1" applyBorder="1" applyProtection="1">
      <alignment horizontal="center" vertical="center" wrapText="1"/>
    </xf>
    <xf numFmtId="0" fontId="32" fillId="2" borderId="4" xfId="1" applyNumberFormat="1" applyFont="1" applyFill="1" applyBorder="1" applyProtection="1">
      <alignment horizontal="center" vertical="center" wrapText="1"/>
    </xf>
    <xf numFmtId="0" fontId="46" fillId="0" borderId="0" xfId="0" applyFont="1" applyBorder="1" applyAlignment="1">
      <alignment horizontal="right" vertical="center"/>
    </xf>
    <xf numFmtId="0" fontId="46" fillId="0" borderId="0" xfId="0" applyFont="1" applyBorder="1" applyAlignment="1">
      <alignment horizontal="right" vertical="center" wrapText="1"/>
    </xf>
    <xf numFmtId="0" fontId="45" fillId="2" borderId="0" xfId="0" applyFont="1" applyFill="1" applyAlignment="1">
      <alignment horizontal="center"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50" fillId="2" borderId="2" xfId="1" applyNumberFormat="1" applyFont="1" applyFill="1" applyBorder="1" applyProtection="1">
      <alignment horizontal="center" vertical="center" wrapText="1"/>
    </xf>
    <xf numFmtId="0" fontId="50" fillId="2" borderId="5" xfId="1" applyNumberFormat="1" applyFont="1" applyFill="1" applyBorder="1" applyProtection="1">
      <alignment horizontal="center" vertical="center" wrapText="1"/>
    </xf>
    <xf numFmtId="0" fontId="50" fillId="2" borderId="4" xfId="1" applyNumberFormat="1" applyFont="1" applyFill="1" applyBorder="1" applyProtection="1">
      <alignment horizontal="center" vertical="center" wrapText="1"/>
    </xf>
    <xf numFmtId="0" fontId="49" fillId="2" borderId="2" xfId="1" applyNumberFormat="1" applyFont="1" applyFill="1" applyBorder="1" applyProtection="1">
      <alignment horizontal="center" vertical="center" wrapText="1"/>
    </xf>
    <xf numFmtId="0" fontId="49" fillId="2" borderId="4" xfId="1" applyNumberFormat="1" applyFont="1" applyFill="1" applyBorder="1" applyProtection="1">
      <alignment horizontal="center" vertical="center" wrapText="1"/>
    </xf>
    <xf numFmtId="0" fontId="46" fillId="2" borderId="2" xfId="1" applyNumberFormat="1" applyFont="1" applyFill="1" applyBorder="1" applyProtection="1">
      <alignment horizontal="center" vertical="center" wrapText="1"/>
    </xf>
    <xf numFmtId="0" fontId="46" fillId="2" borderId="4" xfId="1" applyNumberFormat="1" applyFont="1" applyFill="1" applyBorder="1" applyProtection="1">
      <alignment horizontal="center" vertical="center" wrapText="1"/>
    </xf>
    <xf numFmtId="0" fontId="55" fillId="2" borderId="7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right" vertical="center"/>
    </xf>
    <xf numFmtId="0" fontId="56" fillId="0" borderId="0" xfId="0" applyFont="1" applyBorder="1" applyAlignment="1">
      <alignment horizontal="right" vertical="center" wrapText="1"/>
    </xf>
    <xf numFmtId="0" fontId="56" fillId="2" borderId="2" xfId="1" applyNumberFormat="1" applyFont="1" applyFill="1" applyBorder="1" applyProtection="1">
      <alignment horizontal="center" vertical="center" wrapText="1"/>
    </xf>
    <xf numFmtId="0" fontId="49" fillId="0" borderId="0" xfId="0" applyFont="1" applyBorder="1" applyAlignment="1">
      <alignment horizontal="right" vertical="center"/>
    </xf>
    <xf numFmtId="0" fontId="49" fillId="0" borderId="0" xfId="0" applyFont="1" applyBorder="1" applyAlignment="1">
      <alignment horizontal="right" vertical="center" wrapText="1"/>
    </xf>
    <xf numFmtId="0" fontId="55" fillId="2" borderId="2" xfId="1" applyNumberFormat="1" applyFont="1" applyFill="1" applyBorder="1" applyProtection="1">
      <alignment horizontal="center" vertical="center" wrapText="1"/>
    </xf>
    <xf numFmtId="0" fontId="52" fillId="2" borderId="2" xfId="1" applyNumberFormat="1" applyFont="1" applyFill="1" applyBorder="1" applyProtection="1">
      <alignment horizontal="center" vertical="center" wrapText="1"/>
    </xf>
    <xf numFmtId="0" fontId="68" fillId="2" borderId="2" xfId="1" applyNumberFormat="1" applyFont="1" applyFill="1" applyBorder="1" applyProtection="1">
      <alignment horizontal="center" vertical="center" wrapText="1"/>
    </xf>
    <xf numFmtId="0" fontId="15" fillId="2" borderId="4" xfId="1" applyNumberFormat="1" applyFont="1" applyFill="1" applyBorder="1" applyProtection="1">
      <alignment horizontal="center" vertical="center" wrapText="1"/>
    </xf>
    <xf numFmtId="0" fontId="15" fillId="2" borderId="8" xfId="1" applyNumberFormat="1" applyFont="1" applyFill="1" applyBorder="1" applyProtection="1">
      <alignment horizontal="center" vertical="center" wrapText="1"/>
    </xf>
    <xf numFmtId="0" fontId="33" fillId="2" borderId="4" xfId="1" applyNumberFormat="1" applyFont="1" applyFill="1" applyBorder="1" applyProtection="1">
      <alignment horizontal="center" vertical="center" wrapText="1"/>
    </xf>
    <xf numFmtId="0" fontId="33" fillId="2" borderId="8" xfId="1" applyNumberFormat="1" applyFont="1" applyFill="1" applyBorder="1" applyProtection="1">
      <alignment horizontal="center" vertical="center" wrapText="1"/>
    </xf>
    <xf numFmtId="0" fontId="32" fillId="2" borderId="8" xfId="1" applyNumberFormat="1" applyFont="1" applyFill="1" applyBorder="1" applyProtection="1">
      <alignment horizontal="center" vertical="center" wrapText="1"/>
    </xf>
    <xf numFmtId="0" fontId="37" fillId="0" borderId="7" xfId="0" applyFont="1" applyBorder="1" applyAlignment="1">
      <alignment horizontal="center" wrapText="1"/>
    </xf>
  </cellXfs>
  <cellStyles count="12">
    <cellStyle name="st32" xfId="8"/>
    <cellStyle name="xl28" xfId="1"/>
    <cellStyle name="xl31" xfId="3"/>
    <cellStyle name="xl32" xfId="5"/>
    <cellStyle name="xl33" xfId="10"/>
    <cellStyle name="xl34" xfId="11"/>
    <cellStyle name="xl38" xfId="6"/>
    <cellStyle name="xl39" xfId="9"/>
    <cellStyle name="xl40" xfId="2"/>
    <cellStyle name="xl41" xfId="4"/>
    <cellStyle name="xl42" xfId="7"/>
    <cellStyle name="Обычный" xfId="0" builtinId="0"/>
  </cellStyles>
  <dxfs count="0"/>
  <tableStyles count="0" defaultTableStyle="TableStyleMedium2" defaultPivotStyle="PivotStyleMedium9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4"/>
  <sheetViews>
    <sheetView topLeftCell="A25" zoomScale="80" zoomScaleNormal="80" workbookViewId="0">
      <selection activeCell="J40" sqref="J40"/>
    </sheetView>
  </sheetViews>
  <sheetFormatPr defaultColWidth="8.88671875" defaultRowHeight="15.6" outlineLevelRow="1"/>
  <cols>
    <col min="1" max="1" width="49.109375" style="2" customWidth="1"/>
    <col min="2" max="2" width="5" style="2" customWidth="1"/>
    <col min="3" max="3" width="5.44140625" style="2" customWidth="1"/>
    <col min="4" max="4" width="11.5546875" style="2" customWidth="1"/>
    <col min="5" max="5" width="5.33203125" style="2" customWidth="1"/>
    <col min="6" max="6" width="4.6640625" style="2" customWidth="1"/>
    <col min="7" max="7" width="14.6640625" style="1" customWidth="1"/>
    <col min="8" max="16384" width="8.88671875" style="27"/>
  </cols>
  <sheetData>
    <row r="1" spans="1:7" s="42" customFormat="1" ht="15.6" customHeight="1">
      <c r="A1" s="41"/>
      <c r="B1" s="41"/>
      <c r="C1" s="41"/>
      <c r="D1" s="151" t="s">
        <v>207</v>
      </c>
      <c r="E1" s="151"/>
      <c r="F1" s="151"/>
      <c r="G1" s="151"/>
    </row>
    <row r="2" spans="1:7" s="42" customFormat="1" ht="15.6" customHeight="1">
      <c r="A2" s="41"/>
      <c r="B2" s="41"/>
      <c r="C2" s="41"/>
      <c r="D2" s="152" t="s">
        <v>205</v>
      </c>
      <c r="E2" s="152"/>
      <c r="F2" s="152"/>
      <c r="G2" s="152"/>
    </row>
    <row r="3" spans="1:7" s="42" customFormat="1" ht="14.4" customHeight="1">
      <c r="A3" s="41"/>
      <c r="B3" s="41"/>
      <c r="C3" s="41"/>
      <c r="D3" s="151" t="s">
        <v>206</v>
      </c>
      <c r="E3" s="151"/>
      <c r="F3" s="151"/>
      <c r="G3" s="151"/>
    </row>
    <row r="4" spans="1:7" s="42" customFormat="1" ht="9.6" customHeight="1">
      <c r="A4" s="41"/>
      <c r="B4" s="41"/>
      <c r="C4" s="41"/>
      <c r="D4" s="151" t="s">
        <v>212</v>
      </c>
      <c r="E4" s="151"/>
      <c r="F4" s="151"/>
      <c r="G4" s="151"/>
    </row>
    <row r="5" spans="1:7" ht="51" customHeight="1">
      <c r="A5" s="150" t="s">
        <v>213</v>
      </c>
      <c r="B5" s="150"/>
      <c r="C5" s="150"/>
      <c r="D5" s="150"/>
      <c r="E5" s="150"/>
      <c r="F5" s="150"/>
      <c r="G5" s="150"/>
    </row>
    <row r="6" spans="1:7" ht="14.4" customHeight="1">
      <c r="A6" s="154" t="s">
        <v>198</v>
      </c>
      <c r="B6" s="153" t="s">
        <v>199</v>
      </c>
      <c r="C6" s="153" t="s">
        <v>7</v>
      </c>
      <c r="D6" s="153" t="s">
        <v>8</v>
      </c>
      <c r="E6" s="157" t="s">
        <v>200</v>
      </c>
      <c r="F6" s="153" t="s">
        <v>9</v>
      </c>
      <c r="G6" s="153" t="s">
        <v>201</v>
      </c>
    </row>
    <row r="7" spans="1:7" ht="39" customHeight="1">
      <c r="A7" s="155"/>
      <c r="B7" s="156"/>
      <c r="C7" s="156"/>
      <c r="D7" s="156"/>
      <c r="E7" s="158"/>
      <c r="F7" s="156"/>
      <c r="G7" s="153"/>
    </row>
    <row r="8" spans="1:7" ht="24">
      <c r="A8" s="29" t="s">
        <v>10</v>
      </c>
      <c r="B8" s="14" t="s">
        <v>0</v>
      </c>
      <c r="C8" s="14" t="s">
        <v>11</v>
      </c>
      <c r="D8" s="14" t="s">
        <v>12</v>
      </c>
      <c r="E8" s="14" t="s">
        <v>3</v>
      </c>
      <c r="F8" s="14" t="s">
        <v>3</v>
      </c>
      <c r="G8" s="18">
        <f>G9+G68+G85+G99+G109+G192+G200+G206+G218</f>
        <v>10327557</v>
      </c>
    </row>
    <row r="9" spans="1:7">
      <c r="A9" s="30" t="s">
        <v>180</v>
      </c>
      <c r="B9" s="21" t="s">
        <v>0</v>
      </c>
      <c r="C9" s="21" t="s">
        <v>181</v>
      </c>
      <c r="D9" s="21"/>
      <c r="E9" s="21"/>
      <c r="F9" s="21"/>
      <c r="G9" s="22">
        <f>G10+G16+G51+G57</f>
        <v>4073256.5199999996</v>
      </c>
    </row>
    <row r="10" spans="1:7" ht="48">
      <c r="A10" s="31" t="s">
        <v>13</v>
      </c>
      <c r="B10" s="15" t="s">
        <v>0</v>
      </c>
      <c r="C10" s="15" t="s">
        <v>14</v>
      </c>
      <c r="D10" s="15" t="s">
        <v>12</v>
      </c>
      <c r="E10" s="15" t="s">
        <v>3</v>
      </c>
      <c r="F10" s="15" t="s">
        <v>3</v>
      </c>
      <c r="G10" s="16">
        <v>57600</v>
      </c>
    </row>
    <row r="11" spans="1:7" ht="22.8">
      <c r="A11" s="32" t="s">
        <v>15</v>
      </c>
      <c r="B11" s="3" t="s">
        <v>0</v>
      </c>
      <c r="C11" s="3" t="s">
        <v>14</v>
      </c>
      <c r="D11" s="3" t="s">
        <v>16</v>
      </c>
      <c r="E11" s="3" t="s">
        <v>3</v>
      </c>
      <c r="F11" s="3" t="s">
        <v>3</v>
      </c>
      <c r="G11" s="51">
        <v>57600</v>
      </c>
    </row>
    <row r="12" spans="1:7" ht="34.200000000000003">
      <c r="A12" s="32" t="s">
        <v>137</v>
      </c>
      <c r="B12" s="3" t="s">
        <v>0</v>
      </c>
      <c r="C12" s="3" t="s">
        <v>14</v>
      </c>
      <c r="D12" s="3" t="s">
        <v>16</v>
      </c>
      <c r="E12" s="3" t="s">
        <v>3</v>
      </c>
      <c r="F12" s="3" t="s">
        <v>3</v>
      </c>
      <c r="G12" s="51">
        <v>57600</v>
      </c>
    </row>
    <row r="13" spans="1:7" ht="34.200000000000003">
      <c r="A13" s="32" t="s">
        <v>139</v>
      </c>
      <c r="B13" s="3" t="s">
        <v>0</v>
      </c>
      <c r="C13" s="3" t="s">
        <v>14</v>
      </c>
      <c r="D13" s="3" t="s">
        <v>16</v>
      </c>
      <c r="E13" s="3" t="s">
        <v>3</v>
      </c>
      <c r="F13" s="3" t="s">
        <v>3</v>
      </c>
      <c r="G13" s="51">
        <v>57600</v>
      </c>
    </row>
    <row r="14" spans="1:7" ht="34.200000000000003">
      <c r="A14" s="32" t="s">
        <v>17</v>
      </c>
      <c r="B14" s="3" t="s">
        <v>0</v>
      </c>
      <c r="C14" s="3" t="s">
        <v>14</v>
      </c>
      <c r="D14" s="3" t="s">
        <v>16</v>
      </c>
      <c r="E14" s="3" t="s">
        <v>18</v>
      </c>
      <c r="F14" s="3" t="s">
        <v>3</v>
      </c>
      <c r="G14" s="51">
        <v>57600</v>
      </c>
    </row>
    <row r="15" spans="1:7" ht="19.95" customHeight="1">
      <c r="A15" s="32" t="s">
        <v>19</v>
      </c>
      <c r="B15" s="3" t="s">
        <v>0</v>
      </c>
      <c r="C15" s="3" t="s">
        <v>14</v>
      </c>
      <c r="D15" s="3" t="s">
        <v>16</v>
      </c>
      <c r="E15" s="3" t="s">
        <v>18</v>
      </c>
      <c r="F15" s="3" t="s">
        <v>20</v>
      </c>
      <c r="G15" s="51">
        <v>57600</v>
      </c>
    </row>
    <row r="16" spans="1:7" ht="48">
      <c r="A16" s="31" t="s">
        <v>21</v>
      </c>
      <c r="B16" s="15" t="s">
        <v>0</v>
      </c>
      <c r="C16" s="15" t="s">
        <v>22</v>
      </c>
      <c r="D16" s="15" t="s">
        <v>12</v>
      </c>
      <c r="E16" s="15" t="s">
        <v>3</v>
      </c>
      <c r="F16" s="15" t="s">
        <v>3</v>
      </c>
      <c r="G16" s="17">
        <f>G17</f>
        <v>3525656.5199999996</v>
      </c>
    </row>
    <row r="17" spans="1:7" ht="34.200000000000003">
      <c r="A17" s="32" t="s">
        <v>137</v>
      </c>
      <c r="B17" s="6" t="s">
        <v>0</v>
      </c>
      <c r="C17" s="6" t="s">
        <v>22</v>
      </c>
      <c r="D17" s="6" t="s">
        <v>12</v>
      </c>
      <c r="E17" s="6" t="s">
        <v>3</v>
      </c>
      <c r="F17" s="6" t="s">
        <v>3</v>
      </c>
      <c r="G17" s="7">
        <f>G18</f>
        <v>3525656.5199999996</v>
      </c>
    </row>
    <row r="18" spans="1:7" ht="34.200000000000003">
      <c r="A18" s="32" t="s">
        <v>138</v>
      </c>
      <c r="B18" s="6" t="s">
        <v>0</v>
      </c>
      <c r="C18" s="6" t="s">
        <v>22</v>
      </c>
      <c r="D18" s="6" t="s">
        <v>12</v>
      </c>
      <c r="E18" s="6" t="s">
        <v>3</v>
      </c>
      <c r="F18" s="6" t="s">
        <v>3</v>
      </c>
      <c r="G18" s="7">
        <f>G19+G44</f>
        <v>3525656.5199999996</v>
      </c>
    </row>
    <row r="19" spans="1:7" ht="14.4">
      <c r="A19" s="45" t="s">
        <v>23</v>
      </c>
      <c r="B19" s="6" t="s">
        <v>0</v>
      </c>
      <c r="C19" s="6" t="s">
        <v>22</v>
      </c>
      <c r="D19" s="6" t="s">
        <v>24</v>
      </c>
      <c r="E19" s="6" t="s">
        <v>3</v>
      </c>
      <c r="F19" s="6" t="s">
        <v>3</v>
      </c>
      <c r="G19" s="44">
        <f>G21+G27+G38</f>
        <v>3035183.3</v>
      </c>
    </row>
    <row r="20" spans="1:7" ht="57">
      <c r="A20" s="45" t="s">
        <v>166</v>
      </c>
      <c r="B20" s="6" t="s">
        <v>0</v>
      </c>
      <c r="C20" s="6" t="s">
        <v>22</v>
      </c>
      <c r="D20" s="6" t="s">
        <v>24</v>
      </c>
      <c r="E20" s="6" t="s">
        <v>170</v>
      </c>
      <c r="F20" s="7">
        <v>0</v>
      </c>
      <c r="G20" s="64">
        <f>G21</f>
        <v>1763738.76</v>
      </c>
    </row>
    <row r="21" spans="1:7" ht="22.8">
      <c r="A21" s="32" t="s">
        <v>167</v>
      </c>
      <c r="B21" s="6" t="s">
        <v>0</v>
      </c>
      <c r="C21" s="6" t="s">
        <v>22</v>
      </c>
      <c r="D21" s="6" t="s">
        <v>24</v>
      </c>
      <c r="E21" s="6" t="s">
        <v>169</v>
      </c>
      <c r="F21" s="7">
        <v>0</v>
      </c>
      <c r="G21" s="65">
        <f>G22+G25</f>
        <v>1763738.76</v>
      </c>
    </row>
    <row r="22" spans="1:7" ht="24">
      <c r="A22" s="29" t="s">
        <v>25</v>
      </c>
      <c r="B22" s="14" t="s">
        <v>0</v>
      </c>
      <c r="C22" s="14" t="s">
        <v>22</v>
      </c>
      <c r="D22" s="14" t="s">
        <v>24</v>
      </c>
      <c r="E22" s="14" t="s">
        <v>26</v>
      </c>
      <c r="F22" s="14" t="s">
        <v>3</v>
      </c>
      <c r="G22" s="63">
        <f>G23</f>
        <v>1354638</v>
      </c>
    </row>
    <row r="23" spans="1:7" ht="15">
      <c r="A23" s="32" t="s">
        <v>27</v>
      </c>
      <c r="B23" s="6" t="s">
        <v>0</v>
      </c>
      <c r="C23" s="6" t="s">
        <v>22</v>
      </c>
      <c r="D23" s="6" t="s">
        <v>24</v>
      </c>
      <c r="E23" s="6" t="s">
        <v>26</v>
      </c>
      <c r="F23" s="6" t="s">
        <v>28</v>
      </c>
      <c r="G23" s="56">
        <v>1354638</v>
      </c>
    </row>
    <row r="24" spans="1:7" ht="48">
      <c r="A24" s="29" t="s">
        <v>29</v>
      </c>
      <c r="B24" s="14" t="s">
        <v>0</v>
      </c>
      <c r="C24" s="14" t="s">
        <v>22</v>
      </c>
      <c r="D24" s="14" t="s">
        <v>24</v>
      </c>
      <c r="E24" s="14" t="s">
        <v>30</v>
      </c>
      <c r="F24" s="14" t="s">
        <v>3</v>
      </c>
      <c r="G24" s="63">
        <f>G25</f>
        <v>409100.76</v>
      </c>
    </row>
    <row r="25" spans="1:7" ht="15">
      <c r="A25" s="32" t="s">
        <v>164</v>
      </c>
      <c r="B25" s="6" t="s">
        <v>0</v>
      </c>
      <c r="C25" s="6" t="s">
        <v>22</v>
      </c>
      <c r="D25" s="6" t="s">
        <v>24</v>
      </c>
      <c r="E25" s="6" t="s">
        <v>30</v>
      </c>
      <c r="F25" s="6" t="s">
        <v>32</v>
      </c>
      <c r="G25" s="56">
        <v>409100.76</v>
      </c>
    </row>
    <row r="26" spans="1:7" ht="25.2" customHeight="1">
      <c r="A26" s="32" t="s">
        <v>171</v>
      </c>
      <c r="B26" s="6" t="s">
        <v>0</v>
      </c>
      <c r="C26" s="6" t="s">
        <v>22</v>
      </c>
      <c r="D26" s="6" t="s">
        <v>24</v>
      </c>
      <c r="E26" s="6" t="s">
        <v>168</v>
      </c>
      <c r="F26" s="6" t="s">
        <v>3</v>
      </c>
      <c r="G26" s="56">
        <f>G27</f>
        <v>1261444.54</v>
      </c>
    </row>
    <row r="27" spans="1:7" ht="25.2" customHeight="1">
      <c r="A27" s="32" t="s">
        <v>172</v>
      </c>
      <c r="B27" s="6" t="s">
        <v>0</v>
      </c>
      <c r="C27" s="6" t="s">
        <v>22</v>
      </c>
      <c r="D27" s="6" t="s">
        <v>24</v>
      </c>
      <c r="E27" s="6" t="s">
        <v>173</v>
      </c>
      <c r="F27" s="6" t="s">
        <v>3</v>
      </c>
      <c r="G27" s="56">
        <f>G28+G30</f>
        <v>1261444.54</v>
      </c>
    </row>
    <row r="28" spans="1:7" ht="22.8">
      <c r="A28" s="32" t="s">
        <v>33</v>
      </c>
      <c r="B28" s="6" t="s">
        <v>0</v>
      </c>
      <c r="C28" s="6" t="s">
        <v>22</v>
      </c>
      <c r="D28" s="6" t="s">
        <v>24</v>
      </c>
      <c r="E28" s="6" t="s">
        <v>34</v>
      </c>
      <c r="F28" s="6" t="s">
        <v>3</v>
      </c>
      <c r="G28" s="60">
        <f>G29</f>
        <v>34000</v>
      </c>
    </row>
    <row r="29" spans="1:7" ht="15">
      <c r="A29" s="32" t="s">
        <v>35</v>
      </c>
      <c r="B29" s="6" t="s">
        <v>0</v>
      </c>
      <c r="C29" s="6" t="s">
        <v>22</v>
      </c>
      <c r="D29" s="6" t="s">
        <v>24</v>
      </c>
      <c r="E29" s="6" t="s">
        <v>34</v>
      </c>
      <c r="F29" s="6" t="s">
        <v>36</v>
      </c>
      <c r="G29" s="56">
        <v>34000</v>
      </c>
    </row>
    <row r="30" spans="1:7" ht="24">
      <c r="A30" s="29" t="s">
        <v>37</v>
      </c>
      <c r="B30" s="14" t="s">
        <v>0</v>
      </c>
      <c r="C30" s="14" t="s">
        <v>22</v>
      </c>
      <c r="D30" s="14" t="s">
        <v>24</v>
      </c>
      <c r="E30" s="14" t="s">
        <v>5</v>
      </c>
      <c r="F30" s="14" t="s">
        <v>3</v>
      </c>
      <c r="G30" s="63">
        <f>G31+G32+G33+G34+G35+G36+G37</f>
        <v>1227444.54</v>
      </c>
    </row>
    <row r="31" spans="1:7" ht="15">
      <c r="A31" s="32" t="s">
        <v>35</v>
      </c>
      <c r="B31" s="6" t="s">
        <v>0</v>
      </c>
      <c r="C31" s="6" t="s">
        <v>22</v>
      </c>
      <c r="D31" s="6" t="s">
        <v>24</v>
      </c>
      <c r="E31" s="6" t="s">
        <v>5</v>
      </c>
      <c r="F31" s="6" t="s">
        <v>36</v>
      </c>
      <c r="G31" s="56">
        <v>3000</v>
      </c>
    </row>
    <row r="32" spans="1:7" ht="15">
      <c r="A32" s="32" t="s">
        <v>158</v>
      </c>
      <c r="B32" s="6" t="s">
        <v>0</v>
      </c>
      <c r="C32" s="6" t="s">
        <v>22</v>
      </c>
      <c r="D32" s="6" t="s">
        <v>24</v>
      </c>
      <c r="E32" s="6" t="s">
        <v>5</v>
      </c>
      <c r="F32" s="6" t="s">
        <v>63</v>
      </c>
      <c r="G32" s="56">
        <v>25000</v>
      </c>
    </row>
    <row r="33" spans="1:7" ht="15">
      <c r="A33" s="32" t="s">
        <v>38</v>
      </c>
      <c r="B33" s="6" t="s">
        <v>0</v>
      </c>
      <c r="C33" s="6" t="s">
        <v>22</v>
      </c>
      <c r="D33" s="6" t="s">
        <v>24</v>
      </c>
      <c r="E33" s="6" t="s">
        <v>5</v>
      </c>
      <c r="F33" s="6" t="s">
        <v>39</v>
      </c>
      <c r="G33" s="56">
        <v>140000</v>
      </c>
    </row>
    <row r="34" spans="1:7" ht="15">
      <c r="A34" s="32" t="s">
        <v>40</v>
      </c>
      <c r="B34" s="6" t="s">
        <v>0</v>
      </c>
      <c r="C34" s="6" t="s">
        <v>22</v>
      </c>
      <c r="D34" s="6" t="s">
        <v>24</v>
      </c>
      <c r="E34" s="6" t="s">
        <v>5</v>
      </c>
      <c r="F34" s="6" t="s">
        <v>41</v>
      </c>
      <c r="G34" s="56">
        <v>329444.53999999998</v>
      </c>
    </row>
    <row r="35" spans="1:7" ht="15">
      <c r="A35" s="32" t="s">
        <v>42</v>
      </c>
      <c r="B35" s="6" t="s">
        <v>0</v>
      </c>
      <c r="C35" s="6" t="s">
        <v>22</v>
      </c>
      <c r="D35" s="6" t="s">
        <v>24</v>
      </c>
      <c r="E35" s="6" t="s">
        <v>5</v>
      </c>
      <c r="F35" s="6" t="s">
        <v>43</v>
      </c>
      <c r="G35" s="56">
        <v>500000</v>
      </c>
    </row>
    <row r="36" spans="1:7" ht="15">
      <c r="A36" s="32" t="s">
        <v>44</v>
      </c>
      <c r="B36" s="6" t="s">
        <v>0</v>
      </c>
      <c r="C36" s="6" t="s">
        <v>22</v>
      </c>
      <c r="D36" s="6" t="s">
        <v>24</v>
      </c>
      <c r="E36" s="6" t="s">
        <v>5</v>
      </c>
      <c r="F36" s="6" t="s">
        <v>4</v>
      </c>
      <c r="G36" s="56">
        <v>80000</v>
      </c>
    </row>
    <row r="37" spans="1:7" ht="15">
      <c r="A37" s="32" t="s">
        <v>45</v>
      </c>
      <c r="B37" s="6" t="s">
        <v>0</v>
      </c>
      <c r="C37" s="6" t="s">
        <v>22</v>
      </c>
      <c r="D37" s="6" t="s">
        <v>24</v>
      </c>
      <c r="E37" s="6" t="s">
        <v>5</v>
      </c>
      <c r="F37" s="6" t="s">
        <v>46</v>
      </c>
      <c r="G37" s="56">
        <v>150000</v>
      </c>
    </row>
    <row r="38" spans="1:7">
      <c r="A38" s="43" t="s">
        <v>174</v>
      </c>
      <c r="B38" s="14" t="s">
        <v>0</v>
      </c>
      <c r="C38" s="14" t="s">
        <v>22</v>
      </c>
      <c r="D38" s="14" t="s">
        <v>24</v>
      </c>
      <c r="E38" s="14" t="s">
        <v>176</v>
      </c>
      <c r="F38" s="14" t="s">
        <v>3</v>
      </c>
      <c r="G38" s="59">
        <f>G39</f>
        <v>10000</v>
      </c>
    </row>
    <row r="39" spans="1:7" ht="15">
      <c r="A39" s="34" t="s">
        <v>175</v>
      </c>
      <c r="B39" s="6" t="s">
        <v>0</v>
      </c>
      <c r="C39" s="6" t="s">
        <v>22</v>
      </c>
      <c r="D39" s="6" t="s">
        <v>24</v>
      </c>
      <c r="E39" s="6" t="s">
        <v>177</v>
      </c>
      <c r="F39" s="6" t="s">
        <v>3</v>
      </c>
      <c r="G39" s="56">
        <f>G40+G42</f>
        <v>10000</v>
      </c>
    </row>
    <row r="40" spans="1:7" ht="15">
      <c r="A40" s="32" t="s">
        <v>47</v>
      </c>
      <c r="B40" s="6" t="s">
        <v>0</v>
      </c>
      <c r="C40" s="6" t="s">
        <v>22</v>
      </c>
      <c r="D40" s="6" t="s">
        <v>24</v>
      </c>
      <c r="E40" s="6" t="s">
        <v>6</v>
      </c>
      <c r="F40" s="6" t="s">
        <v>3</v>
      </c>
      <c r="G40" s="60">
        <f>G41</f>
        <v>5000</v>
      </c>
    </row>
    <row r="41" spans="1:7" ht="15">
      <c r="A41" s="32" t="s">
        <v>19</v>
      </c>
      <c r="B41" s="6" t="s">
        <v>0</v>
      </c>
      <c r="C41" s="6" t="s">
        <v>22</v>
      </c>
      <c r="D41" s="6" t="s">
        <v>24</v>
      </c>
      <c r="E41" s="6" t="s">
        <v>6</v>
      </c>
      <c r="F41" s="6" t="s">
        <v>20</v>
      </c>
      <c r="G41" s="56">
        <v>5000</v>
      </c>
    </row>
    <row r="42" spans="1:7" ht="15">
      <c r="A42" s="32" t="s">
        <v>48</v>
      </c>
      <c r="B42" s="6" t="s">
        <v>0</v>
      </c>
      <c r="C42" s="6" t="s">
        <v>22</v>
      </c>
      <c r="D42" s="6" t="s">
        <v>24</v>
      </c>
      <c r="E42" s="6" t="s">
        <v>49</v>
      </c>
      <c r="F42" s="6" t="s">
        <v>3</v>
      </c>
      <c r="G42" s="60">
        <v>5000</v>
      </c>
    </row>
    <row r="43" spans="1:7" ht="15">
      <c r="A43" s="32" t="s">
        <v>19</v>
      </c>
      <c r="B43" s="6" t="s">
        <v>0</v>
      </c>
      <c r="C43" s="6" t="s">
        <v>22</v>
      </c>
      <c r="D43" s="6" t="s">
        <v>24</v>
      </c>
      <c r="E43" s="6" t="s">
        <v>49</v>
      </c>
      <c r="F43" s="6" t="s">
        <v>20</v>
      </c>
      <c r="G43" s="56">
        <v>5000</v>
      </c>
    </row>
    <row r="44" spans="1:7" ht="34.200000000000003">
      <c r="A44" s="45" t="s">
        <v>50</v>
      </c>
      <c r="B44" s="9" t="s">
        <v>0</v>
      </c>
      <c r="C44" s="9" t="s">
        <v>22</v>
      </c>
      <c r="D44" s="9" t="s">
        <v>51</v>
      </c>
      <c r="E44" s="9" t="s">
        <v>3</v>
      </c>
      <c r="F44" s="9" t="s">
        <v>3</v>
      </c>
      <c r="G44" s="61">
        <f>G47+G49</f>
        <v>490473.22</v>
      </c>
    </row>
    <row r="45" spans="1:7" ht="69">
      <c r="A45" s="35" t="s">
        <v>166</v>
      </c>
      <c r="B45" s="6" t="s">
        <v>0</v>
      </c>
      <c r="C45" s="6" t="s">
        <v>22</v>
      </c>
      <c r="D45" s="6" t="s">
        <v>51</v>
      </c>
      <c r="E45" s="6" t="s">
        <v>170</v>
      </c>
      <c r="F45" s="6" t="s">
        <v>3</v>
      </c>
      <c r="G45" s="53">
        <f>G46</f>
        <v>490473.22</v>
      </c>
    </row>
    <row r="46" spans="1:7" ht="33.6" customHeight="1">
      <c r="A46" s="35" t="s">
        <v>167</v>
      </c>
      <c r="B46" s="6" t="s">
        <v>0</v>
      </c>
      <c r="C46" s="6" t="s">
        <v>22</v>
      </c>
      <c r="D46" s="6" t="s">
        <v>51</v>
      </c>
      <c r="E46" s="6" t="s">
        <v>169</v>
      </c>
      <c r="F46" s="6" t="s">
        <v>3</v>
      </c>
      <c r="G46" s="53">
        <f>G47+G49</f>
        <v>490473.22</v>
      </c>
    </row>
    <row r="47" spans="1:7" ht="22.8">
      <c r="A47" s="32" t="s">
        <v>25</v>
      </c>
      <c r="B47" s="6" t="s">
        <v>0</v>
      </c>
      <c r="C47" s="6" t="s">
        <v>22</v>
      </c>
      <c r="D47" s="6" t="s">
        <v>51</v>
      </c>
      <c r="E47" s="6" t="s">
        <v>26</v>
      </c>
      <c r="F47" s="6" t="s">
        <v>3</v>
      </c>
      <c r="G47" s="60">
        <f>G48</f>
        <v>376707.54</v>
      </c>
    </row>
    <row r="48" spans="1:7" ht="15">
      <c r="A48" s="32" t="s">
        <v>27</v>
      </c>
      <c r="B48" s="6" t="s">
        <v>0</v>
      </c>
      <c r="C48" s="6" t="s">
        <v>22</v>
      </c>
      <c r="D48" s="6" t="s">
        <v>51</v>
      </c>
      <c r="E48" s="6" t="s">
        <v>26</v>
      </c>
      <c r="F48" s="6" t="s">
        <v>28</v>
      </c>
      <c r="G48" s="56">
        <v>376707.54</v>
      </c>
    </row>
    <row r="49" spans="1:7" ht="34.200000000000003">
      <c r="A49" s="32" t="s">
        <v>29</v>
      </c>
      <c r="B49" s="6" t="s">
        <v>0</v>
      </c>
      <c r="C49" s="6" t="s">
        <v>22</v>
      </c>
      <c r="D49" s="6" t="s">
        <v>51</v>
      </c>
      <c r="E49" s="6" t="s">
        <v>30</v>
      </c>
      <c r="F49" s="6" t="s">
        <v>3</v>
      </c>
      <c r="G49" s="60">
        <f>G50</f>
        <v>113765.68</v>
      </c>
    </row>
    <row r="50" spans="1:7" ht="19.2" customHeight="1">
      <c r="A50" s="32" t="s">
        <v>31</v>
      </c>
      <c r="B50" s="6" t="s">
        <v>0</v>
      </c>
      <c r="C50" s="6" t="s">
        <v>22</v>
      </c>
      <c r="D50" s="6" t="s">
        <v>51</v>
      </c>
      <c r="E50" s="6" t="s">
        <v>30</v>
      </c>
      <c r="F50" s="6" t="s">
        <v>32</v>
      </c>
      <c r="G50" s="62">
        <v>113765.68</v>
      </c>
    </row>
    <row r="51" spans="1:7" ht="23.4" customHeight="1">
      <c r="A51" s="31" t="s">
        <v>52</v>
      </c>
      <c r="B51" s="15" t="s">
        <v>0</v>
      </c>
      <c r="C51" s="15" t="s">
        <v>53</v>
      </c>
      <c r="D51" s="15" t="s">
        <v>12</v>
      </c>
      <c r="E51" s="15" t="s">
        <v>3</v>
      </c>
      <c r="F51" s="15" t="s">
        <v>3</v>
      </c>
      <c r="G51" s="19">
        <f>G52</f>
        <v>20000</v>
      </c>
    </row>
    <row r="52" spans="1:7" ht="34.200000000000003">
      <c r="A52" s="32" t="s">
        <v>137</v>
      </c>
      <c r="B52" s="3" t="s">
        <v>0</v>
      </c>
      <c r="C52" s="3" t="s">
        <v>53</v>
      </c>
      <c r="D52" s="3" t="s">
        <v>12</v>
      </c>
      <c r="E52" s="3" t="s">
        <v>3</v>
      </c>
      <c r="F52" s="3" t="s">
        <v>3</v>
      </c>
      <c r="G52" s="50">
        <v>20000</v>
      </c>
    </row>
    <row r="53" spans="1:7" ht="34.200000000000003">
      <c r="A53" s="32" t="s">
        <v>140</v>
      </c>
      <c r="B53" s="3" t="s">
        <v>0</v>
      </c>
      <c r="C53" s="3" t="s">
        <v>53</v>
      </c>
      <c r="D53" s="3" t="s">
        <v>12</v>
      </c>
      <c r="E53" s="3" t="s">
        <v>3</v>
      </c>
      <c r="F53" s="3" t="s">
        <v>3</v>
      </c>
      <c r="G53" s="50">
        <v>20000</v>
      </c>
    </row>
    <row r="54" spans="1:7" ht="15">
      <c r="A54" s="32" t="s">
        <v>54</v>
      </c>
      <c r="B54" s="3" t="s">
        <v>0</v>
      </c>
      <c r="C54" s="3" t="s">
        <v>53</v>
      </c>
      <c r="D54" s="3" t="s">
        <v>55</v>
      </c>
      <c r="E54" s="3" t="s">
        <v>3</v>
      </c>
      <c r="F54" s="3" t="s">
        <v>3</v>
      </c>
      <c r="G54" s="50">
        <v>20000</v>
      </c>
    </row>
    <row r="55" spans="1:7" ht="15">
      <c r="A55" s="32" t="s">
        <v>56</v>
      </c>
      <c r="B55" s="3" t="s">
        <v>0</v>
      </c>
      <c r="C55" s="3" t="s">
        <v>53</v>
      </c>
      <c r="D55" s="3" t="s">
        <v>55</v>
      </c>
      <c r="E55" s="3" t="s">
        <v>57</v>
      </c>
      <c r="F55" s="3" t="s">
        <v>3</v>
      </c>
      <c r="G55" s="50">
        <v>20000</v>
      </c>
    </row>
    <row r="56" spans="1:7" ht="15">
      <c r="A56" s="32" t="s">
        <v>215</v>
      </c>
      <c r="B56" s="3" t="s">
        <v>0</v>
      </c>
      <c r="C56" s="3" t="s">
        <v>53</v>
      </c>
      <c r="D56" s="3" t="s">
        <v>55</v>
      </c>
      <c r="E56" s="3" t="s">
        <v>57</v>
      </c>
      <c r="F56" s="3" t="s">
        <v>214</v>
      </c>
      <c r="G56" s="50">
        <v>20000</v>
      </c>
    </row>
    <row r="57" spans="1:7">
      <c r="A57" s="31" t="s">
        <v>58</v>
      </c>
      <c r="B57" s="15" t="s">
        <v>0</v>
      </c>
      <c r="C57" s="15" t="s">
        <v>59</v>
      </c>
      <c r="D57" s="15" t="s">
        <v>12</v>
      </c>
      <c r="E57" s="15" t="s">
        <v>3</v>
      </c>
      <c r="F57" s="15" t="s">
        <v>3</v>
      </c>
      <c r="G57" s="19">
        <f t="shared" ref="G57:G62" si="0">G58</f>
        <v>470000</v>
      </c>
    </row>
    <row r="58" spans="1:7" ht="34.200000000000003">
      <c r="A58" s="32" t="s">
        <v>141</v>
      </c>
      <c r="B58" s="3" t="s">
        <v>0</v>
      </c>
      <c r="C58" s="3" t="s">
        <v>59</v>
      </c>
      <c r="D58" s="3" t="s">
        <v>12</v>
      </c>
      <c r="E58" s="3" t="s">
        <v>3</v>
      </c>
      <c r="F58" s="3" t="s">
        <v>3</v>
      </c>
      <c r="G58" s="50">
        <f t="shared" si="0"/>
        <v>470000</v>
      </c>
    </row>
    <row r="59" spans="1:7" ht="34.200000000000003">
      <c r="A59" s="32" t="s">
        <v>138</v>
      </c>
      <c r="B59" s="3" t="s">
        <v>0</v>
      </c>
      <c r="C59" s="3" t="s">
        <v>59</v>
      </c>
      <c r="D59" s="3" t="s">
        <v>12</v>
      </c>
      <c r="E59" s="3" t="s">
        <v>3</v>
      </c>
      <c r="F59" s="3" t="s">
        <v>3</v>
      </c>
      <c r="G59" s="50">
        <f t="shared" si="0"/>
        <v>470000</v>
      </c>
    </row>
    <row r="60" spans="1:7" ht="22.8">
      <c r="A60" s="32" t="s">
        <v>60</v>
      </c>
      <c r="B60" s="3" t="s">
        <v>0</v>
      </c>
      <c r="C60" s="3" t="s">
        <v>59</v>
      </c>
      <c r="D60" s="3" t="s">
        <v>61</v>
      </c>
      <c r="E60" s="3" t="s">
        <v>3</v>
      </c>
      <c r="F60" s="3" t="s">
        <v>3</v>
      </c>
      <c r="G60" s="50">
        <f t="shared" si="0"/>
        <v>470000</v>
      </c>
    </row>
    <row r="61" spans="1:7" ht="28.2">
      <c r="A61" s="36" t="s">
        <v>178</v>
      </c>
      <c r="B61" s="3" t="s">
        <v>0</v>
      </c>
      <c r="C61" s="3" t="s">
        <v>59</v>
      </c>
      <c r="D61" s="3" t="s">
        <v>61</v>
      </c>
      <c r="E61" s="3" t="s">
        <v>168</v>
      </c>
      <c r="F61" s="3" t="s">
        <v>3</v>
      </c>
      <c r="G61" s="57">
        <f t="shared" si="0"/>
        <v>470000</v>
      </c>
    </row>
    <row r="62" spans="1:7" ht="42">
      <c r="A62" s="36" t="s">
        <v>179</v>
      </c>
      <c r="B62" s="3" t="s">
        <v>0</v>
      </c>
      <c r="C62" s="3" t="s">
        <v>59</v>
      </c>
      <c r="D62" s="3" t="s">
        <v>61</v>
      </c>
      <c r="E62" s="3" t="s">
        <v>173</v>
      </c>
      <c r="F62" s="3" t="s">
        <v>3</v>
      </c>
      <c r="G62" s="57">
        <f t="shared" si="0"/>
        <v>470000</v>
      </c>
    </row>
    <row r="63" spans="1:7" ht="28.2" customHeight="1">
      <c r="A63" s="32" t="s">
        <v>37</v>
      </c>
      <c r="B63" s="3" t="s">
        <v>0</v>
      </c>
      <c r="C63" s="3" t="s">
        <v>59</v>
      </c>
      <c r="D63" s="3" t="s">
        <v>61</v>
      </c>
      <c r="E63" s="3" t="s">
        <v>5</v>
      </c>
      <c r="F63" s="3" t="s">
        <v>3</v>
      </c>
      <c r="G63" s="50">
        <f>SUM(G64:G67)</f>
        <v>470000</v>
      </c>
    </row>
    <row r="64" spans="1:7" ht="14.4">
      <c r="A64" s="32" t="s">
        <v>62</v>
      </c>
      <c r="B64" s="3" t="s">
        <v>0</v>
      </c>
      <c r="C64" s="3" t="s">
        <v>59</v>
      </c>
      <c r="D64" s="3" t="s">
        <v>61</v>
      </c>
      <c r="E64" s="3" t="s">
        <v>5</v>
      </c>
      <c r="F64" s="3" t="s">
        <v>63</v>
      </c>
      <c r="G64" s="58">
        <v>15000</v>
      </c>
    </row>
    <row r="65" spans="1:7" ht="14.4">
      <c r="A65" s="32" t="s">
        <v>40</v>
      </c>
      <c r="B65" s="3" t="s">
        <v>0</v>
      </c>
      <c r="C65" s="3" t="s">
        <v>59</v>
      </c>
      <c r="D65" s="3" t="s">
        <v>61</v>
      </c>
      <c r="E65" s="3" t="s">
        <v>5</v>
      </c>
      <c r="F65" s="3" t="s">
        <v>41</v>
      </c>
      <c r="G65" s="58">
        <v>250000</v>
      </c>
    </row>
    <row r="66" spans="1:7" ht="14.4">
      <c r="A66" s="32" t="s">
        <v>42</v>
      </c>
      <c r="B66" s="3" t="s">
        <v>0</v>
      </c>
      <c r="C66" s="3" t="s">
        <v>59</v>
      </c>
      <c r="D66" s="3" t="s">
        <v>61</v>
      </c>
      <c r="E66" s="3" t="s">
        <v>5</v>
      </c>
      <c r="F66" s="3" t="s">
        <v>43</v>
      </c>
      <c r="G66" s="58">
        <v>200000</v>
      </c>
    </row>
    <row r="67" spans="1:7" ht="14.4">
      <c r="A67" s="32" t="s">
        <v>42</v>
      </c>
      <c r="B67" s="3" t="s">
        <v>0</v>
      </c>
      <c r="C67" s="3" t="s">
        <v>59</v>
      </c>
      <c r="D67" s="3" t="s">
        <v>61</v>
      </c>
      <c r="E67" s="3" t="s">
        <v>5</v>
      </c>
      <c r="F67" s="3" t="s">
        <v>214</v>
      </c>
      <c r="G67" s="58">
        <v>5000</v>
      </c>
    </row>
    <row r="68" spans="1:7" ht="14.4">
      <c r="A68" s="30" t="s">
        <v>182</v>
      </c>
      <c r="B68" s="21" t="s">
        <v>0</v>
      </c>
      <c r="C68" s="21" t="s">
        <v>183</v>
      </c>
      <c r="D68" s="21"/>
      <c r="E68" s="21"/>
      <c r="F68" s="21"/>
      <c r="G68" s="23">
        <f>G69</f>
        <v>104329</v>
      </c>
    </row>
    <row r="69" spans="1:7">
      <c r="A69" s="31" t="s">
        <v>64</v>
      </c>
      <c r="B69" s="15" t="s">
        <v>0</v>
      </c>
      <c r="C69" s="15" t="s">
        <v>65</v>
      </c>
      <c r="D69" s="15" t="s">
        <v>12</v>
      </c>
      <c r="E69" s="15" t="s">
        <v>3</v>
      </c>
      <c r="F69" s="15" t="s">
        <v>3</v>
      </c>
      <c r="G69" s="19">
        <f>G70</f>
        <v>104329</v>
      </c>
    </row>
    <row r="70" spans="1:7" ht="22.8">
      <c r="A70" s="32" t="s">
        <v>142</v>
      </c>
      <c r="B70" s="3" t="s">
        <v>0</v>
      </c>
      <c r="C70" s="3" t="s">
        <v>65</v>
      </c>
      <c r="D70" s="3" t="s">
        <v>12</v>
      </c>
      <c r="E70" s="3" t="s">
        <v>3</v>
      </c>
      <c r="F70" s="3" t="s">
        <v>3</v>
      </c>
      <c r="G70" s="50">
        <f>G71</f>
        <v>104329</v>
      </c>
    </row>
    <row r="71" spans="1:7" ht="34.200000000000003">
      <c r="A71" s="32" t="s">
        <v>184</v>
      </c>
      <c r="B71" s="3" t="s">
        <v>0</v>
      </c>
      <c r="C71" s="3" t="s">
        <v>65</v>
      </c>
      <c r="D71" s="3" t="s">
        <v>66</v>
      </c>
      <c r="E71" s="3" t="s">
        <v>3</v>
      </c>
      <c r="F71" s="3" t="s">
        <v>3</v>
      </c>
      <c r="G71" s="50">
        <f>G74+G76+G81+G83+G84</f>
        <v>104329</v>
      </c>
    </row>
    <row r="72" spans="1:7" ht="82.8">
      <c r="A72" s="37" t="s">
        <v>185</v>
      </c>
      <c r="B72" s="3" t="s">
        <v>0</v>
      </c>
      <c r="C72" s="3" t="s">
        <v>65</v>
      </c>
      <c r="D72" s="3" t="s">
        <v>66</v>
      </c>
      <c r="E72" s="3" t="s">
        <v>170</v>
      </c>
      <c r="F72" s="3" t="s">
        <v>3</v>
      </c>
      <c r="G72" s="50">
        <f>G73</f>
        <v>100600.59</v>
      </c>
    </row>
    <row r="73" spans="1:7" ht="28.2">
      <c r="A73" s="34" t="s">
        <v>167</v>
      </c>
      <c r="B73" s="3" t="s">
        <v>0</v>
      </c>
      <c r="C73" s="3" t="s">
        <v>65</v>
      </c>
      <c r="D73" s="3" t="s">
        <v>66</v>
      </c>
      <c r="E73" s="3" t="s">
        <v>169</v>
      </c>
      <c r="F73" s="3" t="s">
        <v>3</v>
      </c>
      <c r="G73" s="50">
        <f>G74+G76</f>
        <v>100600.59</v>
      </c>
    </row>
    <row r="74" spans="1:7" ht="22.8">
      <c r="A74" s="32" t="s">
        <v>25</v>
      </c>
      <c r="B74" s="3" t="s">
        <v>0</v>
      </c>
      <c r="C74" s="3" t="s">
        <v>65</v>
      </c>
      <c r="D74" s="3" t="s">
        <v>66</v>
      </c>
      <c r="E74" s="3" t="s">
        <v>26</v>
      </c>
      <c r="F74" s="3" t="s">
        <v>3</v>
      </c>
      <c r="G74" s="50">
        <f>G75</f>
        <v>77266.2</v>
      </c>
    </row>
    <row r="75" spans="1:7" ht="15">
      <c r="A75" s="32" t="s">
        <v>27</v>
      </c>
      <c r="B75" s="3" t="s">
        <v>0</v>
      </c>
      <c r="C75" s="3" t="s">
        <v>65</v>
      </c>
      <c r="D75" s="3" t="s">
        <v>66</v>
      </c>
      <c r="E75" s="3" t="s">
        <v>26</v>
      </c>
      <c r="F75" s="3" t="s">
        <v>28</v>
      </c>
      <c r="G75" s="51">
        <v>77266.2</v>
      </c>
    </row>
    <row r="76" spans="1:7" ht="34.200000000000003">
      <c r="A76" s="32" t="s">
        <v>29</v>
      </c>
      <c r="B76" s="3" t="s">
        <v>0</v>
      </c>
      <c r="C76" s="3" t="s">
        <v>65</v>
      </c>
      <c r="D76" s="3" t="s">
        <v>66</v>
      </c>
      <c r="E76" s="3" t="s">
        <v>30</v>
      </c>
      <c r="F76" s="3" t="s">
        <v>3</v>
      </c>
      <c r="G76" s="50">
        <f>G77</f>
        <v>23334.39</v>
      </c>
    </row>
    <row r="77" spans="1:7" ht="15">
      <c r="A77" s="32" t="s">
        <v>31</v>
      </c>
      <c r="B77" s="3" t="s">
        <v>0</v>
      </c>
      <c r="C77" s="3" t="s">
        <v>65</v>
      </c>
      <c r="D77" s="3" t="s">
        <v>66</v>
      </c>
      <c r="E77" s="3" t="s">
        <v>30</v>
      </c>
      <c r="F77" s="3" t="s">
        <v>32</v>
      </c>
      <c r="G77" s="51">
        <v>23334.39</v>
      </c>
    </row>
    <row r="78" spans="1:7" ht="28.2">
      <c r="A78" s="34" t="s">
        <v>178</v>
      </c>
      <c r="B78" s="3" t="s">
        <v>0</v>
      </c>
      <c r="C78" s="3" t="s">
        <v>65</v>
      </c>
      <c r="D78" s="3" t="s">
        <v>66</v>
      </c>
      <c r="E78" s="3" t="s">
        <v>168</v>
      </c>
      <c r="F78" s="3" t="s">
        <v>3</v>
      </c>
      <c r="G78" s="51">
        <f>G79</f>
        <v>3728.41</v>
      </c>
    </row>
    <row r="79" spans="1:7" ht="42">
      <c r="A79" s="34" t="s">
        <v>179</v>
      </c>
      <c r="B79" s="3" t="s">
        <v>0</v>
      </c>
      <c r="C79" s="3" t="s">
        <v>65</v>
      </c>
      <c r="D79" s="3" t="s">
        <v>66</v>
      </c>
      <c r="E79" s="3" t="s">
        <v>173</v>
      </c>
      <c r="F79" s="3" t="s">
        <v>3</v>
      </c>
      <c r="G79" s="51">
        <f>G80+G82</f>
        <v>3728.41</v>
      </c>
    </row>
    <row r="80" spans="1:7" ht="22.8">
      <c r="A80" s="32" t="s">
        <v>33</v>
      </c>
      <c r="B80" s="3" t="s">
        <v>0</v>
      </c>
      <c r="C80" s="3" t="s">
        <v>65</v>
      </c>
      <c r="D80" s="3" t="s">
        <v>66</v>
      </c>
      <c r="E80" s="3" t="s">
        <v>34</v>
      </c>
      <c r="F80" s="3" t="s">
        <v>3</v>
      </c>
      <c r="G80" s="50">
        <f>G81</f>
        <v>1000</v>
      </c>
    </row>
    <row r="81" spans="1:7" ht="22.95" customHeight="1">
      <c r="A81" s="32" t="s">
        <v>35</v>
      </c>
      <c r="B81" s="3" t="s">
        <v>0</v>
      </c>
      <c r="C81" s="3" t="s">
        <v>65</v>
      </c>
      <c r="D81" s="3" t="s">
        <v>66</v>
      </c>
      <c r="E81" s="3" t="s">
        <v>34</v>
      </c>
      <c r="F81" s="3" t="s">
        <v>36</v>
      </c>
      <c r="G81" s="51">
        <v>1000</v>
      </c>
    </row>
    <row r="82" spans="1:7" ht="22.8">
      <c r="A82" s="32" t="s">
        <v>37</v>
      </c>
      <c r="B82" s="3" t="s">
        <v>0</v>
      </c>
      <c r="C82" s="3" t="s">
        <v>65</v>
      </c>
      <c r="D82" s="3" t="s">
        <v>66</v>
      </c>
      <c r="E82" s="3" t="s">
        <v>5</v>
      </c>
      <c r="F82" s="3" t="s">
        <v>3</v>
      </c>
      <c r="G82" s="50">
        <f>G83+G84</f>
        <v>2728.41</v>
      </c>
    </row>
    <row r="83" spans="1:7" ht="15" customHeight="1">
      <c r="A83" s="32" t="s">
        <v>38</v>
      </c>
      <c r="B83" s="3" t="s">
        <v>0</v>
      </c>
      <c r="C83" s="3" t="s">
        <v>65</v>
      </c>
      <c r="D83" s="3" t="s">
        <v>66</v>
      </c>
      <c r="E83" s="3" t="s">
        <v>5</v>
      </c>
      <c r="F83" s="3" t="s">
        <v>39</v>
      </c>
      <c r="G83" s="56">
        <v>1000</v>
      </c>
    </row>
    <row r="84" spans="1:7" ht="15">
      <c r="A84" s="32" t="s">
        <v>45</v>
      </c>
      <c r="B84" s="3" t="s">
        <v>0</v>
      </c>
      <c r="C84" s="3" t="s">
        <v>65</v>
      </c>
      <c r="D84" s="3" t="s">
        <v>66</v>
      </c>
      <c r="E84" s="3" t="s">
        <v>5</v>
      </c>
      <c r="F84" s="3" t="s">
        <v>46</v>
      </c>
      <c r="G84" s="51">
        <v>1728.41</v>
      </c>
    </row>
    <row r="85" spans="1:7">
      <c r="A85" s="30" t="s">
        <v>182</v>
      </c>
      <c r="B85" s="21" t="s">
        <v>0</v>
      </c>
      <c r="C85" s="21" t="s">
        <v>186</v>
      </c>
      <c r="D85" s="21"/>
      <c r="E85" s="21"/>
      <c r="F85" s="21"/>
      <c r="G85" s="24">
        <f>G86</f>
        <v>250000</v>
      </c>
    </row>
    <row r="86" spans="1:7" ht="36">
      <c r="A86" s="31" t="s">
        <v>67</v>
      </c>
      <c r="B86" s="15" t="s">
        <v>0</v>
      </c>
      <c r="C86" s="15" t="s">
        <v>68</v>
      </c>
      <c r="D86" s="15" t="s">
        <v>12</v>
      </c>
      <c r="E86" s="15" t="s">
        <v>3</v>
      </c>
      <c r="F86" s="15" t="s">
        <v>3</v>
      </c>
      <c r="G86" s="19">
        <f>G87</f>
        <v>250000</v>
      </c>
    </row>
    <row r="87" spans="1:7" ht="34.200000000000003">
      <c r="A87" s="33" t="s">
        <v>143</v>
      </c>
      <c r="B87" s="9" t="s">
        <v>0</v>
      </c>
      <c r="C87" s="9" t="s">
        <v>68</v>
      </c>
      <c r="D87" s="9" t="s">
        <v>12</v>
      </c>
      <c r="E87" s="9" t="s">
        <v>3</v>
      </c>
      <c r="F87" s="9" t="s">
        <v>3</v>
      </c>
      <c r="G87" s="53">
        <f>G88</f>
        <v>250000</v>
      </c>
    </row>
    <row r="88" spans="1:7" ht="22.8">
      <c r="A88" s="32" t="s">
        <v>144</v>
      </c>
      <c r="B88" s="3" t="s">
        <v>0</v>
      </c>
      <c r="C88" s="3" t="s">
        <v>68</v>
      </c>
      <c r="D88" s="3" t="s">
        <v>12</v>
      </c>
      <c r="E88" s="3" t="s">
        <v>3</v>
      </c>
      <c r="F88" s="3" t="s">
        <v>3</v>
      </c>
      <c r="G88" s="50">
        <f>G90+G93+G97</f>
        <v>250000</v>
      </c>
    </row>
    <row r="89" spans="1:7" ht="22.8">
      <c r="A89" s="32" t="s">
        <v>69</v>
      </c>
      <c r="B89" s="3" t="s">
        <v>0</v>
      </c>
      <c r="C89" s="3" t="s">
        <v>68</v>
      </c>
      <c r="D89" s="3" t="s">
        <v>70</v>
      </c>
      <c r="E89" s="3" t="s">
        <v>3</v>
      </c>
      <c r="F89" s="3" t="s">
        <v>3</v>
      </c>
      <c r="G89" s="50">
        <f>G90</f>
        <v>100000</v>
      </c>
    </row>
    <row r="90" spans="1:7" ht="22.8">
      <c r="A90" s="32" t="s">
        <v>37</v>
      </c>
      <c r="B90" s="3" t="s">
        <v>0</v>
      </c>
      <c r="C90" s="3" t="s">
        <v>68</v>
      </c>
      <c r="D90" s="3" t="s">
        <v>70</v>
      </c>
      <c r="E90" s="3" t="s">
        <v>5</v>
      </c>
      <c r="F90" s="3" t="s">
        <v>3</v>
      </c>
      <c r="G90" s="50">
        <f>G91</f>
        <v>100000</v>
      </c>
    </row>
    <row r="91" spans="1:7">
      <c r="A91" s="33" t="s">
        <v>42</v>
      </c>
      <c r="B91" s="9" t="s">
        <v>0</v>
      </c>
      <c r="C91" s="9" t="s">
        <v>68</v>
      </c>
      <c r="D91" s="9" t="s">
        <v>70</v>
      </c>
      <c r="E91" s="9" t="s">
        <v>5</v>
      </c>
      <c r="F91" s="9" t="s">
        <v>43</v>
      </c>
      <c r="G91" s="53">
        <v>100000</v>
      </c>
    </row>
    <row r="92" spans="1:7" ht="22.8">
      <c r="A92" s="32" t="s">
        <v>188</v>
      </c>
      <c r="B92" s="3" t="s">
        <v>0</v>
      </c>
      <c r="C92" s="3" t="s">
        <v>68</v>
      </c>
      <c r="D92" s="3" t="s">
        <v>187</v>
      </c>
      <c r="E92" s="3" t="s">
        <v>3</v>
      </c>
      <c r="F92" s="3" t="s">
        <v>3</v>
      </c>
      <c r="G92" s="54">
        <f>G93</f>
        <v>90000</v>
      </c>
    </row>
    <row r="93" spans="1:7" ht="22.8">
      <c r="A93" s="32" t="s">
        <v>37</v>
      </c>
      <c r="B93" s="3" t="s">
        <v>0</v>
      </c>
      <c r="C93" s="3" t="s">
        <v>68</v>
      </c>
      <c r="D93" s="3" t="s">
        <v>187</v>
      </c>
      <c r="E93" s="3" t="s">
        <v>5</v>
      </c>
      <c r="F93" s="3" t="s">
        <v>3</v>
      </c>
      <c r="G93" s="54">
        <f>G94+G95</f>
        <v>90000</v>
      </c>
    </row>
    <row r="94" spans="1:7" ht="22.8">
      <c r="A94" s="33" t="s">
        <v>159</v>
      </c>
      <c r="B94" s="9" t="s">
        <v>0</v>
      </c>
      <c r="C94" s="9" t="s">
        <v>68</v>
      </c>
      <c r="D94" s="9" t="s">
        <v>187</v>
      </c>
      <c r="E94" s="9" t="s">
        <v>5</v>
      </c>
      <c r="F94" s="9" t="s">
        <v>43</v>
      </c>
      <c r="G94" s="54">
        <v>50000</v>
      </c>
    </row>
    <row r="95" spans="1:7" ht="34.200000000000003">
      <c r="A95" s="33" t="s">
        <v>160</v>
      </c>
      <c r="B95" s="9" t="s">
        <v>0</v>
      </c>
      <c r="C95" s="9" t="s">
        <v>68</v>
      </c>
      <c r="D95" s="9" t="s">
        <v>187</v>
      </c>
      <c r="E95" s="9" t="s">
        <v>5</v>
      </c>
      <c r="F95" s="9" t="s">
        <v>4</v>
      </c>
      <c r="G95" s="54">
        <v>40000</v>
      </c>
    </row>
    <row r="96" spans="1:7" ht="15">
      <c r="A96" s="32" t="s">
        <v>71</v>
      </c>
      <c r="B96" s="3" t="s">
        <v>0</v>
      </c>
      <c r="C96" s="3" t="s">
        <v>68</v>
      </c>
      <c r="D96" s="3" t="s">
        <v>72</v>
      </c>
      <c r="E96" s="3" t="s">
        <v>3</v>
      </c>
      <c r="F96" s="3" t="s">
        <v>3</v>
      </c>
      <c r="G96" s="50">
        <f>G97</f>
        <v>60000</v>
      </c>
    </row>
    <row r="97" spans="1:7" ht="22.8">
      <c r="A97" s="32" t="s">
        <v>37</v>
      </c>
      <c r="B97" s="3" t="s">
        <v>0</v>
      </c>
      <c r="C97" s="3" t="s">
        <v>68</v>
      </c>
      <c r="D97" s="3" t="s">
        <v>72</v>
      </c>
      <c r="E97" s="3" t="s">
        <v>5</v>
      </c>
      <c r="F97" s="3" t="s">
        <v>3</v>
      </c>
      <c r="G97" s="50">
        <f>G98</f>
        <v>60000</v>
      </c>
    </row>
    <row r="98" spans="1:7">
      <c r="A98" s="33" t="s">
        <v>42</v>
      </c>
      <c r="B98" s="46" t="s">
        <v>0</v>
      </c>
      <c r="C98" s="46" t="s">
        <v>68</v>
      </c>
      <c r="D98" s="46" t="s">
        <v>72</v>
      </c>
      <c r="E98" s="46" t="s">
        <v>5</v>
      </c>
      <c r="F98" s="46" t="s">
        <v>43</v>
      </c>
      <c r="G98" s="55">
        <v>60000</v>
      </c>
    </row>
    <row r="99" spans="1:7">
      <c r="A99" s="30" t="s">
        <v>189</v>
      </c>
      <c r="B99" s="21" t="s">
        <v>0</v>
      </c>
      <c r="C99" s="21" t="s">
        <v>192</v>
      </c>
      <c r="D99" s="21"/>
      <c r="E99" s="21"/>
      <c r="F99" s="21"/>
      <c r="G99" s="22">
        <f>G100</f>
        <v>0</v>
      </c>
    </row>
    <row r="100" spans="1:7">
      <c r="A100" s="29" t="s">
        <v>73</v>
      </c>
      <c r="B100" s="14" t="s">
        <v>0</v>
      </c>
      <c r="C100" s="14" t="s">
        <v>74</v>
      </c>
      <c r="D100" s="14"/>
      <c r="E100" s="14"/>
      <c r="F100" s="14"/>
      <c r="G100" s="52">
        <v>0</v>
      </c>
    </row>
    <row r="101" spans="1:7" ht="24">
      <c r="A101" s="31" t="s">
        <v>145</v>
      </c>
      <c r="B101" s="15" t="s">
        <v>0</v>
      </c>
      <c r="C101" s="15" t="s">
        <v>74</v>
      </c>
      <c r="D101" s="15" t="s">
        <v>12</v>
      </c>
      <c r="E101" s="15" t="s">
        <v>3</v>
      </c>
      <c r="F101" s="15" t="s">
        <v>3</v>
      </c>
      <c r="G101" s="19">
        <v>0</v>
      </c>
    </row>
    <row r="102" spans="1:7" ht="35.4">
      <c r="A102" s="11" t="s">
        <v>146</v>
      </c>
      <c r="B102" s="6" t="s">
        <v>0</v>
      </c>
      <c r="C102" s="6" t="s">
        <v>74</v>
      </c>
      <c r="D102" s="6" t="s">
        <v>194</v>
      </c>
      <c r="E102" s="6" t="s">
        <v>3</v>
      </c>
      <c r="F102" s="6" t="s">
        <v>3</v>
      </c>
      <c r="G102" s="50">
        <v>0</v>
      </c>
    </row>
    <row r="103" spans="1:7" ht="27.6">
      <c r="A103" s="38" t="s">
        <v>193</v>
      </c>
      <c r="B103" s="26" t="s">
        <v>0</v>
      </c>
      <c r="C103" s="6" t="s">
        <v>74</v>
      </c>
      <c r="D103" s="6" t="s">
        <v>195</v>
      </c>
      <c r="E103" s="6" t="s">
        <v>3</v>
      </c>
      <c r="F103" s="6" t="s">
        <v>3</v>
      </c>
      <c r="G103" s="50">
        <v>0</v>
      </c>
    </row>
    <row r="104" spans="1:7" ht="28.2">
      <c r="A104" s="34" t="s">
        <v>178</v>
      </c>
      <c r="B104" s="25" t="s">
        <v>0</v>
      </c>
      <c r="C104" s="6" t="s">
        <v>74</v>
      </c>
      <c r="D104" s="6" t="s">
        <v>195</v>
      </c>
      <c r="E104" s="6" t="s">
        <v>168</v>
      </c>
      <c r="F104" s="6" t="s">
        <v>3</v>
      </c>
      <c r="G104" s="50">
        <v>0</v>
      </c>
    </row>
    <row r="105" spans="1:7" ht="31.95" customHeight="1">
      <c r="A105" s="34" t="s">
        <v>179</v>
      </c>
      <c r="B105" s="25" t="s">
        <v>0</v>
      </c>
      <c r="C105" s="6" t="s">
        <v>74</v>
      </c>
      <c r="D105" s="6" t="s">
        <v>195</v>
      </c>
      <c r="E105" s="6" t="s">
        <v>173</v>
      </c>
      <c r="F105" s="6" t="s">
        <v>3</v>
      </c>
      <c r="G105" s="50">
        <v>0</v>
      </c>
    </row>
    <row r="106" spans="1:7" ht="34.200000000000003">
      <c r="A106" s="32" t="s">
        <v>75</v>
      </c>
      <c r="B106" s="3" t="s">
        <v>0</v>
      </c>
      <c r="C106" s="3" t="s">
        <v>74</v>
      </c>
      <c r="D106" s="3" t="s">
        <v>76</v>
      </c>
      <c r="E106" s="3" t="s">
        <v>5</v>
      </c>
      <c r="F106" s="3" t="s">
        <v>3</v>
      </c>
      <c r="G106" s="50">
        <v>0</v>
      </c>
    </row>
    <row r="107" spans="1:7" ht="22.8">
      <c r="A107" s="32" t="s">
        <v>37</v>
      </c>
      <c r="B107" s="3" t="s">
        <v>0</v>
      </c>
      <c r="C107" s="3" t="s">
        <v>74</v>
      </c>
      <c r="D107" s="3" t="s">
        <v>76</v>
      </c>
      <c r="E107" s="3" t="s">
        <v>5</v>
      </c>
      <c r="F107" s="3" t="s">
        <v>3</v>
      </c>
      <c r="G107" s="50">
        <v>0</v>
      </c>
    </row>
    <row r="108" spans="1:7" ht="15">
      <c r="A108" s="32" t="s">
        <v>42</v>
      </c>
      <c r="B108" s="3" t="s">
        <v>0</v>
      </c>
      <c r="C108" s="3" t="s">
        <v>74</v>
      </c>
      <c r="D108" s="3" t="s">
        <v>76</v>
      </c>
      <c r="E108" s="3" t="s">
        <v>5</v>
      </c>
      <c r="F108" s="3" t="s">
        <v>43</v>
      </c>
      <c r="G108" s="50">
        <v>0</v>
      </c>
    </row>
    <row r="109" spans="1:7">
      <c r="A109" s="48" t="s">
        <v>190</v>
      </c>
      <c r="B109" s="21" t="s">
        <v>0</v>
      </c>
      <c r="C109" s="21" t="s">
        <v>191</v>
      </c>
      <c r="D109" s="21"/>
      <c r="E109" s="21"/>
      <c r="F109" s="21"/>
      <c r="G109" s="22">
        <f>G110+G146</f>
        <v>2895611.48</v>
      </c>
    </row>
    <row r="110" spans="1:7">
      <c r="A110" s="31" t="s">
        <v>77</v>
      </c>
      <c r="B110" s="15" t="s">
        <v>0</v>
      </c>
      <c r="C110" s="15" t="s">
        <v>78</v>
      </c>
      <c r="D110" s="15" t="s">
        <v>12</v>
      </c>
      <c r="E110" s="15" t="s">
        <v>3</v>
      </c>
      <c r="F110" s="15" t="s">
        <v>3</v>
      </c>
      <c r="G110" s="20">
        <f>G111</f>
        <v>499611.48</v>
      </c>
    </row>
    <row r="111" spans="1:7" ht="34.200000000000003">
      <c r="A111" s="32" t="s">
        <v>216</v>
      </c>
      <c r="B111" s="3" t="s">
        <v>0</v>
      </c>
      <c r="C111" s="3" t="s">
        <v>78</v>
      </c>
      <c r="D111" s="3" t="s">
        <v>12</v>
      </c>
      <c r="E111" s="3" t="s">
        <v>3</v>
      </c>
      <c r="F111" s="3" t="s">
        <v>3</v>
      </c>
      <c r="G111" s="4">
        <f>G114+G119+G126+G132+G134+G137+G141</f>
        <v>499611.48</v>
      </c>
    </row>
    <row r="112" spans="1:7" ht="15">
      <c r="A112" s="32" t="s">
        <v>147</v>
      </c>
      <c r="B112" s="3" t="s">
        <v>0</v>
      </c>
      <c r="C112" s="3" t="s">
        <v>78</v>
      </c>
      <c r="D112" s="3" t="s">
        <v>12</v>
      </c>
      <c r="E112" s="3" t="s">
        <v>3</v>
      </c>
      <c r="F112" s="3" t="s">
        <v>3</v>
      </c>
      <c r="G112" s="50">
        <v>0</v>
      </c>
    </row>
    <row r="113" spans="1:7" ht="22.8">
      <c r="A113" s="32" t="s">
        <v>79</v>
      </c>
      <c r="B113" s="3" t="s">
        <v>0</v>
      </c>
      <c r="C113" s="3" t="s">
        <v>78</v>
      </c>
      <c r="D113" s="3" t="s">
        <v>80</v>
      </c>
      <c r="E113" s="3" t="s">
        <v>3</v>
      </c>
      <c r="F113" s="3" t="s">
        <v>3</v>
      </c>
      <c r="G113" s="50">
        <v>0</v>
      </c>
    </row>
    <row r="114" spans="1:7" ht="28.2">
      <c r="A114" s="34" t="s">
        <v>178</v>
      </c>
      <c r="B114" s="3" t="s">
        <v>0</v>
      </c>
      <c r="C114" s="3" t="s">
        <v>78</v>
      </c>
      <c r="D114" s="3" t="s">
        <v>80</v>
      </c>
      <c r="E114" s="3" t="s">
        <v>168</v>
      </c>
      <c r="F114" s="3" t="s">
        <v>3</v>
      </c>
      <c r="G114" s="50">
        <v>0</v>
      </c>
    </row>
    <row r="115" spans="1:7" ht="42.6" customHeight="1">
      <c r="A115" s="34" t="s">
        <v>179</v>
      </c>
      <c r="B115" s="3" t="s">
        <v>0</v>
      </c>
      <c r="C115" s="3" t="s">
        <v>78</v>
      </c>
      <c r="D115" s="3" t="s">
        <v>80</v>
      </c>
      <c r="E115" s="3" t="s">
        <v>173</v>
      </c>
      <c r="F115" s="3" t="s">
        <v>3</v>
      </c>
      <c r="G115" s="50">
        <v>0</v>
      </c>
    </row>
    <row r="116" spans="1:7" ht="22.8">
      <c r="A116" s="32" t="s">
        <v>37</v>
      </c>
      <c r="B116" s="3" t="s">
        <v>0</v>
      </c>
      <c r="C116" s="3" t="s">
        <v>78</v>
      </c>
      <c r="D116" s="3" t="s">
        <v>80</v>
      </c>
      <c r="E116" s="3" t="s">
        <v>5</v>
      </c>
      <c r="F116" s="3" t="s">
        <v>3</v>
      </c>
      <c r="G116" s="50">
        <v>0</v>
      </c>
    </row>
    <row r="117" spans="1:7" ht="15">
      <c r="A117" s="32" t="s">
        <v>42</v>
      </c>
      <c r="B117" s="3" t="s">
        <v>0</v>
      </c>
      <c r="C117" s="3" t="s">
        <v>78</v>
      </c>
      <c r="D117" s="3" t="s">
        <v>80</v>
      </c>
      <c r="E117" s="3" t="s">
        <v>5</v>
      </c>
      <c r="F117" s="3" t="s">
        <v>43</v>
      </c>
      <c r="G117" s="51">
        <v>0</v>
      </c>
    </row>
    <row r="118" spans="1:7" ht="22.8">
      <c r="A118" s="32" t="s">
        <v>81</v>
      </c>
      <c r="B118" s="3" t="s">
        <v>0</v>
      </c>
      <c r="C118" s="3" t="s">
        <v>78</v>
      </c>
      <c r="D118" s="3" t="s">
        <v>82</v>
      </c>
      <c r="E118" s="3" t="s">
        <v>3</v>
      </c>
      <c r="F118" s="3" t="s">
        <v>3</v>
      </c>
      <c r="G118" s="50">
        <f>G121</f>
        <v>400000</v>
      </c>
    </row>
    <row r="119" spans="1:7" ht="28.2">
      <c r="A119" s="34" t="s">
        <v>178</v>
      </c>
      <c r="B119" s="3" t="s">
        <v>0</v>
      </c>
      <c r="C119" s="3" t="s">
        <v>78</v>
      </c>
      <c r="D119" s="3" t="s">
        <v>82</v>
      </c>
      <c r="E119" s="3" t="s">
        <v>168</v>
      </c>
      <c r="F119" s="3" t="s">
        <v>3</v>
      </c>
      <c r="G119" s="50">
        <f>G120</f>
        <v>400000</v>
      </c>
    </row>
    <row r="120" spans="1:7" ht="42">
      <c r="A120" s="34" t="s">
        <v>179</v>
      </c>
      <c r="B120" s="3" t="s">
        <v>0</v>
      </c>
      <c r="C120" s="3" t="s">
        <v>78</v>
      </c>
      <c r="D120" s="3" t="s">
        <v>82</v>
      </c>
      <c r="E120" s="3" t="s">
        <v>173</v>
      </c>
      <c r="F120" s="3" t="s">
        <v>3</v>
      </c>
      <c r="G120" s="50">
        <f>G121</f>
        <v>400000</v>
      </c>
    </row>
    <row r="121" spans="1:7" ht="22.8">
      <c r="A121" s="32" t="s">
        <v>37</v>
      </c>
      <c r="B121" s="3" t="s">
        <v>0</v>
      </c>
      <c r="C121" s="3" t="s">
        <v>78</v>
      </c>
      <c r="D121" s="3" t="s">
        <v>82</v>
      </c>
      <c r="E121" s="3" t="s">
        <v>5</v>
      </c>
      <c r="F121" s="3" t="s">
        <v>3</v>
      </c>
      <c r="G121" s="50">
        <f>G122+G123+G124</f>
        <v>400000</v>
      </c>
    </row>
    <row r="122" spans="1:7" ht="15">
      <c r="A122" s="32" t="s">
        <v>40</v>
      </c>
      <c r="B122" s="3" t="s">
        <v>0</v>
      </c>
      <c r="C122" s="3" t="s">
        <v>78</v>
      </c>
      <c r="D122" s="3" t="s">
        <v>82</v>
      </c>
      <c r="E122" s="3" t="s">
        <v>5</v>
      </c>
      <c r="F122" s="3" t="s">
        <v>41</v>
      </c>
      <c r="G122" s="51">
        <v>100000</v>
      </c>
    </row>
    <row r="123" spans="1:7" ht="15">
      <c r="A123" s="32" t="s">
        <v>217</v>
      </c>
      <c r="B123" s="3" t="s">
        <v>0</v>
      </c>
      <c r="C123" s="3" t="s">
        <v>78</v>
      </c>
      <c r="D123" s="3" t="s">
        <v>82</v>
      </c>
      <c r="E123" s="3" t="s">
        <v>5</v>
      </c>
      <c r="F123" s="3" t="s">
        <v>41</v>
      </c>
      <c r="G123" s="51">
        <v>150000</v>
      </c>
    </row>
    <row r="124" spans="1:7" ht="15">
      <c r="A124" s="32" t="s">
        <v>197</v>
      </c>
      <c r="B124" s="3" t="s">
        <v>0</v>
      </c>
      <c r="C124" s="3" t="s">
        <v>78</v>
      </c>
      <c r="D124" s="3" t="s">
        <v>82</v>
      </c>
      <c r="E124" s="3" t="s">
        <v>5</v>
      </c>
      <c r="F124" s="3" t="s">
        <v>41</v>
      </c>
      <c r="G124" s="51">
        <v>150000</v>
      </c>
    </row>
    <row r="125" spans="1:7" ht="22.8">
      <c r="A125" s="32" t="s">
        <v>148</v>
      </c>
      <c r="B125" s="3" t="s">
        <v>0</v>
      </c>
      <c r="C125" s="3" t="s">
        <v>78</v>
      </c>
      <c r="D125" s="3" t="s">
        <v>84</v>
      </c>
      <c r="E125" s="3" t="s">
        <v>3</v>
      </c>
      <c r="F125" s="3" t="s">
        <v>3</v>
      </c>
      <c r="G125" s="50">
        <v>0</v>
      </c>
    </row>
    <row r="126" spans="1:7" ht="15">
      <c r="A126" s="32" t="s">
        <v>149</v>
      </c>
      <c r="B126" s="3" t="s">
        <v>0</v>
      </c>
      <c r="C126" s="3" t="s">
        <v>78</v>
      </c>
      <c r="D126" s="3" t="s">
        <v>84</v>
      </c>
      <c r="E126" s="3" t="s">
        <v>3</v>
      </c>
      <c r="F126" s="3" t="s">
        <v>3</v>
      </c>
      <c r="G126" s="4">
        <v>0</v>
      </c>
    </row>
    <row r="127" spans="1:7" ht="22.8">
      <c r="A127" s="32" t="s">
        <v>83</v>
      </c>
      <c r="B127" s="3" t="s">
        <v>0</v>
      </c>
      <c r="C127" s="3" t="s">
        <v>78</v>
      </c>
      <c r="D127" s="3" t="s">
        <v>84</v>
      </c>
      <c r="E127" s="3" t="s">
        <v>3</v>
      </c>
      <c r="F127" s="3" t="s">
        <v>3</v>
      </c>
      <c r="G127" s="4">
        <v>0</v>
      </c>
    </row>
    <row r="128" spans="1:7" ht="28.2">
      <c r="A128" s="34" t="s">
        <v>178</v>
      </c>
      <c r="B128" s="3" t="s">
        <v>0</v>
      </c>
      <c r="C128" s="3" t="s">
        <v>78</v>
      </c>
      <c r="D128" s="3" t="s">
        <v>84</v>
      </c>
      <c r="E128" s="3" t="s">
        <v>168</v>
      </c>
      <c r="F128" s="3" t="s">
        <v>3</v>
      </c>
      <c r="G128" s="4">
        <v>0</v>
      </c>
    </row>
    <row r="129" spans="1:7" ht="42">
      <c r="A129" s="34" t="s">
        <v>179</v>
      </c>
      <c r="B129" s="3" t="s">
        <v>0</v>
      </c>
      <c r="C129" s="3" t="s">
        <v>78</v>
      </c>
      <c r="D129" s="3" t="s">
        <v>84</v>
      </c>
      <c r="E129" s="3" t="s">
        <v>173</v>
      </c>
      <c r="F129" s="3" t="s">
        <v>3</v>
      </c>
      <c r="G129" s="4">
        <v>0</v>
      </c>
    </row>
    <row r="130" spans="1:7" ht="23.4" customHeight="1">
      <c r="A130" s="32" t="s">
        <v>37</v>
      </c>
      <c r="B130" s="3" t="s">
        <v>0</v>
      </c>
      <c r="C130" s="3" t="s">
        <v>78</v>
      </c>
      <c r="D130" s="3" t="s">
        <v>84</v>
      </c>
      <c r="E130" s="3" t="s">
        <v>5</v>
      </c>
      <c r="F130" s="3" t="s">
        <v>3</v>
      </c>
      <c r="G130" s="4">
        <v>0</v>
      </c>
    </row>
    <row r="131" spans="1:7" ht="15">
      <c r="A131" s="32" t="s">
        <v>42</v>
      </c>
      <c r="B131" s="3" t="s">
        <v>0</v>
      </c>
      <c r="C131" s="3" t="s">
        <v>78</v>
      </c>
      <c r="D131" s="3" t="s">
        <v>84</v>
      </c>
      <c r="E131" s="3" t="s">
        <v>5</v>
      </c>
      <c r="F131" s="3" t="s">
        <v>43</v>
      </c>
      <c r="G131" s="5">
        <v>0</v>
      </c>
    </row>
    <row r="132" spans="1:7" ht="34.200000000000003">
      <c r="A132" s="32" t="s">
        <v>85</v>
      </c>
      <c r="B132" s="3" t="s">
        <v>0</v>
      </c>
      <c r="C132" s="3" t="s">
        <v>78</v>
      </c>
      <c r="D132" s="3" t="s">
        <v>84</v>
      </c>
      <c r="E132" s="3" t="s">
        <v>1</v>
      </c>
      <c r="F132" s="3" t="s">
        <v>3</v>
      </c>
      <c r="G132" s="4">
        <v>0</v>
      </c>
    </row>
    <row r="133" spans="1:7" ht="34.200000000000003">
      <c r="A133" s="32" t="s">
        <v>86</v>
      </c>
      <c r="B133" s="3" t="s">
        <v>0</v>
      </c>
      <c r="C133" s="3" t="s">
        <v>78</v>
      </c>
      <c r="D133" s="3" t="s">
        <v>84</v>
      </c>
      <c r="E133" s="3" t="s">
        <v>1</v>
      </c>
      <c r="F133" s="3" t="s">
        <v>34</v>
      </c>
      <c r="G133" s="4">
        <v>0</v>
      </c>
    </row>
    <row r="134" spans="1:7" ht="45.6">
      <c r="A134" s="32" t="s">
        <v>87</v>
      </c>
      <c r="B134" s="3" t="s">
        <v>0</v>
      </c>
      <c r="C134" s="3" t="s">
        <v>78</v>
      </c>
      <c r="D134" s="3" t="s">
        <v>84</v>
      </c>
      <c r="E134" s="3" t="s">
        <v>88</v>
      </c>
      <c r="F134" s="3" t="s">
        <v>3</v>
      </c>
      <c r="G134" s="4">
        <v>0</v>
      </c>
    </row>
    <row r="135" spans="1:7" ht="34.200000000000003">
      <c r="A135" s="32" t="s">
        <v>86</v>
      </c>
      <c r="B135" s="3" t="s">
        <v>0</v>
      </c>
      <c r="C135" s="3" t="s">
        <v>78</v>
      </c>
      <c r="D135" s="3" t="s">
        <v>84</v>
      </c>
      <c r="E135" s="3" t="s">
        <v>88</v>
      </c>
      <c r="F135" s="3" t="s">
        <v>34</v>
      </c>
      <c r="G135" s="5">
        <v>0</v>
      </c>
    </row>
    <row r="136" spans="1:7" ht="22.8">
      <c r="A136" s="32" t="s">
        <v>89</v>
      </c>
      <c r="B136" s="3" t="s">
        <v>0</v>
      </c>
      <c r="C136" s="3" t="s">
        <v>78</v>
      </c>
      <c r="D136" s="3" t="s">
        <v>90</v>
      </c>
      <c r="E136" s="3" t="s">
        <v>3</v>
      </c>
      <c r="F136" s="3" t="s">
        <v>3</v>
      </c>
      <c r="G136" s="4">
        <v>0</v>
      </c>
    </row>
    <row r="137" spans="1:7" ht="34.200000000000003">
      <c r="A137" s="32" t="s">
        <v>85</v>
      </c>
      <c r="B137" s="3" t="s">
        <v>0</v>
      </c>
      <c r="C137" s="3" t="s">
        <v>78</v>
      </c>
      <c r="D137" s="3" t="s">
        <v>90</v>
      </c>
      <c r="E137" s="3" t="s">
        <v>1</v>
      </c>
      <c r="F137" s="3" t="s">
        <v>3</v>
      </c>
      <c r="G137" s="4">
        <v>0</v>
      </c>
    </row>
    <row r="138" spans="1:7" ht="34.200000000000003">
      <c r="A138" s="32" t="s">
        <v>86</v>
      </c>
      <c r="B138" s="3" t="s">
        <v>0</v>
      </c>
      <c r="C138" s="3" t="s">
        <v>78</v>
      </c>
      <c r="D138" s="3" t="s">
        <v>90</v>
      </c>
      <c r="E138" s="3" t="s">
        <v>1</v>
      </c>
      <c r="F138" s="3" t="s">
        <v>34</v>
      </c>
      <c r="G138" s="5">
        <v>0</v>
      </c>
    </row>
    <row r="139" spans="1:7" ht="45.6">
      <c r="A139" s="32" t="s">
        <v>87</v>
      </c>
      <c r="B139" s="3" t="s">
        <v>0</v>
      </c>
      <c r="C139" s="3" t="s">
        <v>78</v>
      </c>
      <c r="D139" s="3" t="s">
        <v>90</v>
      </c>
      <c r="E139" s="3" t="s">
        <v>88</v>
      </c>
      <c r="F139" s="3" t="s">
        <v>3</v>
      </c>
      <c r="G139" s="4">
        <v>0</v>
      </c>
    </row>
    <row r="140" spans="1:7" ht="34.200000000000003">
      <c r="A140" s="32" t="s">
        <v>86</v>
      </c>
      <c r="B140" s="3" t="s">
        <v>0</v>
      </c>
      <c r="C140" s="3" t="s">
        <v>78</v>
      </c>
      <c r="D140" s="3" t="s">
        <v>90</v>
      </c>
      <c r="E140" s="3" t="s">
        <v>88</v>
      </c>
      <c r="F140" s="3" t="s">
        <v>34</v>
      </c>
      <c r="G140" s="5">
        <v>0</v>
      </c>
    </row>
    <row r="141" spans="1:7" ht="20.399999999999999" customHeight="1">
      <c r="A141" s="32" t="s">
        <v>91</v>
      </c>
      <c r="B141" s="3" t="s">
        <v>0</v>
      </c>
      <c r="C141" s="3" t="s">
        <v>78</v>
      </c>
      <c r="D141" s="3" t="s">
        <v>92</v>
      </c>
      <c r="E141" s="3" t="s">
        <v>3</v>
      </c>
      <c r="F141" s="3" t="s">
        <v>3</v>
      </c>
      <c r="G141" s="50">
        <f>G144</f>
        <v>99611.48</v>
      </c>
    </row>
    <row r="142" spans="1:7" ht="28.2">
      <c r="A142" s="34" t="s">
        <v>178</v>
      </c>
      <c r="B142" s="3" t="s">
        <v>0</v>
      </c>
      <c r="C142" s="3" t="s">
        <v>78</v>
      </c>
      <c r="D142" s="3" t="s">
        <v>92</v>
      </c>
      <c r="E142" s="3" t="s">
        <v>168</v>
      </c>
      <c r="F142" s="3" t="s">
        <v>3</v>
      </c>
      <c r="G142" s="50">
        <f>G143</f>
        <v>99611.48</v>
      </c>
    </row>
    <row r="143" spans="1:7" ht="42">
      <c r="A143" s="34" t="s">
        <v>179</v>
      </c>
      <c r="B143" s="3" t="s">
        <v>0</v>
      </c>
      <c r="C143" s="3" t="s">
        <v>78</v>
      </c>
      <c r="D143" s="3" t="s">
        <v>92</v>
      </c>
      <c r="E143" s="3" t="s">
        <v>173</v>
      </c>
      <c r="F143" s="3" t="s">
        <v>3</v>
      </c>
      <c r="G143" s="50">
        <f>G144</f>
        <v>99611.48</v>
      </c>
    </row>
    <row r="144" spans="1:7" ht="22.8">
      <c r="A144" s="32" t="s">
        <v>37</v>
      </c>
      <c r="B144" s="3" t="s">
        <v>0</v>
      </c>
      <c r="C144" s="3" t="s">
        <v>78</v>
      </c>
      <c r="D144" s="3" t="s">
        <v>92</v>
      </c>
      <c r="E144" s="3" t="s">
        <v>5</v>
      </c>
      <c r="F144" s="3" t="s">
        <v>3</v>
      </c>
      <c r="G144" s="50">
        <f>G145</f>
        <v>99611.48</v>
      </c>
    </row>
    <row r="145" spans="1:7" ht="15">
      <c r="A145" s="32" t="s">
        <v>38</v>
      </c>
      <c r="B145" s="3" t="s">
        <v>0</v>
      </c>
      <c r="C145" s="3" t="s">
        <v>78</v>
      </c>
      <c r="D145" s="3" t="s">
        <v>92</v>
      </c>
      <c r="E145" s="3" t="s">
        <v>5</v>
      </c>
      <c r="F145" s="3" t="s">
        <v>39</v>
      </c>
      <c r="G145" s="51">
        <v>99611.48</v>
      </c>
    </row>
    <row r="146" spans="1:7" ht="21.6" customHeight="1">
      <c r="A146" s="31" t="s">
        <v>93</v>
      </c>
      <c r="B146" s="15" t="s">
        <v>0</v>
      </c>
      <c r="C146" s="15" t="s">
        <v>94</v>
      </c>
      <c r="D146" s="15"/>
      <c r="E146" s="15"/>
      <c r="F146" s="15"/>
      <c r="G146" s="19">
        <f>G147</f>
        <v>2396000</v>
      </c>
    </row>
    <row r="147" spans="1:7" ht="22.8">
      <c r="A147" s="32" t="s">
        <v>150</v>
      </c>
      <c r="B147" s="6" t="s">
        <v>0</v>
      </c>
      <c r="C147" s="6" t="s">
        <v>94</v>
      </c>
      <c r="D147" s="6" t="s">
        <v>12</v>
      </c>
      <c r="E147" s="6" t="s">
        <v>3</v>
      </c>
      <c r="F147" s="6" t="s">
        <v>3</v>
      </c>
      <c r="G147" s="4">
        <f>G148</f>
        <v>2396000</v>
      </c>
    </row>
    <row r="148" spans="1:7" ht="34.200000000000003">
      <c r="A148" s="32" t="s">
        <v>151</v>
      </c>
      <c r="B148" s="6" t="s">
        <v>0</v>
      </c>
      <c r="C148" s="6" t="s">
        <v>94</v>
      </c>
      <c r="D148" s="6" t="s">
        <v>12</v>
      </c>
      <c r="E148" s="6" t="s">
        <v>3</v>
      </c>
      <c r="F148" s="6" t="s">
        <v>3</v>
      </c>
      <c r="G148" s="4">
        <f>G149+G154+G160+G169+G175+G181+G186</f>
        <v>2396000</v>
      </c>
    </row>
    <row r="149" spans="1:7" ht="24">
      <c r="A149" s="29" t="s">
        <v>95</v>
      </c>
      <c r="B149" s="3" t="s">
        <v>0</v>
      </c>
      <c r="C149" s="3" t="s">
        <v>94</v>
      </c>
      <c r="D149" s="3" t="s">
        <v>96</v>
      </c>
      <c r="E149" s="3" t="s">
        <v>3</v>
      </c>
      <c r="F149" s="3" t="s">
        <v>3</v>
      </c>
      <c r="G149" s="50">
        <f>G150</f>
        <v>150000</v>
      </c>
    </row>
    <row r="150" spans="1:7" ht="28.2">
      <c r="A150" s="34" t="s">
        <v>178</v>
      </c>
      <c r="B150" s="3" t="s">
        <v>0</v>
      </c>
      <c r="C150" s="3" t="s">
        <v>94</v>
      </c>
      <c r="D150" s="3" t="s">
        <v>96</v>
      </c>
      <c r="E150" s="3" t="s">
        <v>168</v>
      </c>
      <c r="F150" s="3" t="s">
        <v>3</v>
      </c>
      <c r="G150" s="50">
        <f>G151</f>
        <v>150000</v>
      </c>
    </row>
    <row r="151" spans="1:7" ht="36" customHeight="1">
      <c r="A151" s="34" t="s">
        <v>179</v>
      </c>
      <c r="B151" s="3" t="s">
        <v>0</v>
      </c>
      <c r="C151" s="3" t="s">
        <v>94</v>
      </c>
      <c r="D151" s="3" t="s">
        <v>96</v>
      </c>
      <c r="E151" s="3" t="s">
        <v>173</v>
      </c>
      <c r="F151" s="3" t="s">
        <v>3</v>
      </c>
      <c r="G151" s="50">
        <f>G152</f>
        <v>150000</v>
      </c>
    </row>
    <row r="152" spans="1:7" ht="22.8">
      <c r="A152" s="32" t="s">
        <v>37</v>
      </c>
      <c r="B152" s="3" t="s">
        <v>0</v>
      </c>
      <c r="C152" s="3" t="s">
        <v>94</v>
      </c>
      <c r="D152" s="3" t="s">
        <v>96</v>
      </c>
      <c r="E152" s="3" t="s">
        <v>5</v>
      </c>
      <c r="F152" s="3" t="s">
        <v>3</v>
      </c>
      <c r="G152" s="50">
        <f>G153</f>
        <v>150000</v>
      </c>
    </row>
    <row r="153" spans="1:7" ht="15">
      <c r="A153" s="32" t="s">
        <v>38</v>
      </c>
      <c r="B153" s="3" t="s">
        <v>0</v>
      </c>
      <c r="C153" s="3" t="s">
        <v>94</v>
      </c>
      <c r="D153" s="3" t="s">
        <v>96</v>
      </c>
      <c r="E153" s="3" t="s">
        <v>5</v>
      </c>
      <c r="F153" s="3" t="s">
        <v>39</v>
      </c>
      <c r="G153" s="50">
        <v>150000</v>
      </c>
    </row>
    <row r="154" spans="1:7" ht="15">
      <c r="A154" s="29" t="s">
        <v>97</v>
      </c>
      <c r="B154" s="3" t="s">
        <v>0</v>
      </c>
      <c r="C154" s="3" t="s">
        <v>94</v>
      </c>
      <c r="D154" s="3" t="s">
        <v>98</v>
      </c>
      <c r="E154" s="3" t="s">
        <v>3</v>
      </c>
      <c r="F154" s="3" t="s">
        <v>3</v>
      </c>
      <c r="G154" s="50">
        <f>G157</f>
        <v>140000</v>
      </c>
    </row>
    <row r="155" spans="1:7" ht="28.2">
      <c r="A155" s="34" t="s">
        <v>178</v>
      </c>
      <c r="B155" s="3" t="s">
        <v>0</v>
      </c>
      <c r="C155" s="3" t="s">
        <v>94</v>
      </c>
      <c r="D155" s="3" t="s">
        <v>98</v>
      </c>
      <c r="E155" s="3" t="s">
        <v>168</v>
      </c>
      <c r="F155" s="3" t="s">
        <v>3</v>
      </c>
      <c r="G155" s="50">
        <f>G156</f>
        <v>140000</v>
      </c>
    </row>
    <row r="156" spans="1:7" ht="42">
      <c r="A156" s="34" t="s">
        <v>179</v>
      </c>
      <c r="B156" s="3" t="s">
        <v>0</v>
      </c>
      <c r="C156" s="3" t="s">
        <v>94</v>
      </c>
      <c r="D156" s="3" t="s">
        <v>98</v>
      </c>
      <c r="E156" s="3" t="s">
        <v>173</v>
      </c>
      <c r="F156" s="3" t="s">
        <v>3</v>
      </c>
      <c r="G156" s="50">
        <f>G157</f>
        <v>140000</v>
      </c>
    </row>
    <row r="157" spans="1:7" ht="22.8">
      <c r="A157" s="32" t="s">
        <v>37</v>
      </c>
      <c r="B157" s="3" t="s">
        <v>0</v>
      </c>
      <c r="C157" s="3" t="s">
        <v>94</v>
      </c>
      <c r="D157" s="3" t="s">
        <v>98</v>
      </c>
      <c r="E157" s="3" t="s">
        <v>5</v>
      </c>
      <c r="F157" s="3" t="s">
        <v>3</v>
      </c>
      <c r="G157" s="50">
        <f>G158+G159</f>
        <v>140000</v>
      </c>
    </row>
    <row r="158" spans="1:7" ht="15">
      <c r="A158" s="32" t="s">
        <v>40</v>
      </c>
      <c r="B158" s="3" t="s">
        <v>0</v>
      </c>
      <c r="C158" s="3" t="s">
        <v>94</v>
      </c>
      <c r="D158" s="3" t="s">
        <v>98</v>
      </c>
      <c r="E158" s="3" t="s">
        <v>5</v>
      </c>
      <c r="F158" s="3" t="s">
        <v>41</v>
      </c>
      <c r="G158" s="50">
        <v>60000</v>
      </c>
    </row>
    <row r="159" spans="1:7" ht="15">
      <c r="A159" s="32" t="s">
        <v>45</v>
      </c>
      <c r="B159" s="3" t="s">
        <v>0</v>
      </c>
      <c r="C159" s="3" t="s">
        <v>94</v>
      </c>
      <c r="D159" s="3" t="s">
        <v>98</v>
      </c>
      <c r="E159" s="3" t="s">
        <v>5</v>
      </c>
      <c r="F159" s="3" t="s">
        <v>46</v>
      </c>
      <c r="G159" s="50">
        <v>80000</v>
      </c>
    </row>
    <row r="160" spans="1:7" ht="24">
      <c r="A160" s="29" t="s">
        <v>99</v>
      </c>
      <c r="B160" s="3" t="s">
        <v>0</v>
      </c>
      <c r="C160" s="3" t="s">
        <v>94</v>
      </c>
      <c r="D160" s="3" t="s">
        <v>100</v>
      </c>
      <c r="E160" s="3" t="s">
        <v>3</v>
      </c>
      <c r="F160" s="3" t="s">
        <v>3</v>
      </c>
      <c r="G160" s="50">
        <f>G163</f>
        <v>966000</v>
      </c>
    </row>
    <row r="161" spans="1:7" ht="28.2">
      <c r="A161" s="34" t="s">
        <v>178</v>
      </c>
      <c r="B161" s="3" t="s">
        <v>0</v>
      </c>
      <c r="C161" s="3" t="s">
        <v>94</v>
      </c>
      <c r="D161" s="3" t="s">
        <v>100</v>
      </c>
      <c r="E161" s="3" t="s">
        <v>168</v>
      </c>
      <c r="F161" s="3" t="s">
        <v>3</v>
      </c>
      <c r="G161" s="50">
        <f>G162</f>
        <v>966000</v>
      </c>
    </row>
    <row r="162" spans="1:7" ht="42">
      <c r="A162" s="34" t="s">
        <v>179</v>
      </c>
      <c r="B162" s="3" t="s">
        <v>0</v>
      </c>
      <c r="C162" s="3" t="s">
        <v>94</v>
      </c>
      <c r="D162" s="3" t="s">
        <v>100</v>
      </c>
      <c r="E162" s="3" t="s">
        <v>173</v>
      </c>
      <c r="F162" s="3" t="s">
        <v>3</v>
      </c>
      <c r="G162" s="50">
        <f>G163</f>
        <v>966000</v>
      </c>
    </row>
    <row r="163" spans="1:7" ht="22.8">
      <c r="A163" s="32" t="s">
        <v>37</v>
      </c>
      <c r="B163" s="3" t="s">
        <v>0</v>
      </c>
      <c r="C163" s="3" t="s">
        <v>94</v>
      </c>
      <c r="D163" s="3" t="s">
        <v>100</v>
      </c>
      <c r="E163" s="3" t="s">
        <v>5</v>
      </c>
      <c r="F163" s="3" t="s">
        <v>3</v>
      </c>
      <c r="G163" s="50">
        <f>G164+G165+G166+G167+G168</f>
        <v>966000</v>
      </c>
    </row>
    <row r="164" spans="1:7" ht="15">
      <c r="A164" s="32" t="s">
        <v>161</v>
      </c>
      <c r="B164" s="3" t="s">
        <v>0</v>
      </c>
      <c r="C164" s="3" t="s">
        <v>94</v>
      </c>
      <c r="D164" s="3" t="s">
        <v>100</v>
      </c>
      <c r="E164" s="3" t="s">
        <v>5</v>
      </c>
      <c r="F164" s="3" t="s">
        <v>63</v>
      </c>
      <c r="G164" s="51">
        <v>156000</v>
      </c>
    </row>
    <row r="165" spans="1:7" ht="15">
      <c r="A165" s="32" t="s">
        <v>40</v>
      </c>
      <c r="B165" s="3" t="s">
        <v>0</v>
      </c>
      <c r="C165" s="3" t="s">
        <v>94</v>
      </c>
      <c r="D165" s="3" t="s">
        <v>100</v>
      </c>
      <c r="E165" s="3" t="s">
        <v>5</v>
      </c>
      <c r="F165" s="3" t="s">
        <v>41</v>
      </c>
      <c r="G165" s="51">
        <v>300000</v>
      </c>
    </row>
    <row r="166" spans="1:7" ht="15">
      <c r="A166" s="32" t="s">
        <v>42</v>
      </c>
      <c r="B166" s="3" t="s">
        <v>0</v>
      </c>
      <c r="C166" s="3" t="s">
        <v>94</v>
      </c>
      <c r="D166" s="3" t="s">
        <v>100</v>
      </c>
      <c r="E166" s="3" t="s">
        <v>5</v>
      </c>
      <c r="F166" s="3" t="s">
        <v>43</v>
      </c>
      <c r="G166" s="51">
        <v>280000</v>
      </c>
    </row>
    <row r="167" spans="1:7" ht="15">
      <c r="A167" s="32" t="s">
        <v>136</v>
      </c>
      <c r="B167" s="3" t="s">
        <v>0</v>
      </c>
      <c r="C167" s="3" t="s">
        <v>94</v>
      </c>
      <c r="D167" s="3" t="s">
        <v>100</v>
      </c>
      <c r="E167" s="3" t="s">
        <v>5</v>
      </c>
      <c r="F167" s="3" t="s">
        <v>4</v>
      </c>
      <c r="G167" s="51">
        <v>180000</v>
      </c>
    </row>
    <row r="168" spans="1:7" ht="15">
      <c r="A168" s="32" t="s">
        <v>45</v>
      </c>
      <c r="B168" s="3" t="s">
        <v>0</v>
      </c>
      <c r="C168" s="3" t="s">
        <v>94</v>
      </c>
      <c r="D168" s="3" t="s">
        <v>100</v>
      </c>
      <c r="E168" s="3" t="s">
        <v>5</v>
      </c>
      <c r="F168" s="3" t="s">
        <v>46</v>
      </c>
      <c r="G168" s="51">
        <v>50000</v>
      </c>
    </row>
    <row r="169" spans="1:7" ht="24">
      <c r="A169" s="29" t="s">
        <v>101</v>
      </c>
      <c r="B169" s="3" t="s">
        <v>0</v>
      </c>
      <c r="C169" s="3" t="s">
        <v>94</v>
      </c>
      <c r="D169" s="3" t="s">
        <v>162</v>
      </c>
      <c r="E169" s="3" t="s">
        <v>3</v>
      </c>
      <c r="F169" s="3" t="s">
        <v>3</v>
      </c>
      <c r="G169" s="50">
        <f>G172</f>
        <v>300000</v>
      </c>
    </row>
    <row r="170" spans="1:7" ht="28.2">
      <c r="A170" s="34" t="s">
        <v>178</v>
      </c>
      <c r="B170" s="3" t="s">
        <v>0</v>
      </c>
      <c r="C170" s="3" t="s">
        <v>94</v>
      </c>
      <c r="D170" s="3" t="s">
        <v>162</v>
      </c>
      <c r="E170" s="3" t="s">
        <v>168</v>
      </c>
      <c r="F170" s="3" t="s">
        <v>3</v>
      </c>
      <c r="G170" s="50">
        <f>G171</f>
        <v>300000</v>
      </c>
    </row>
    <row r="171" spans="1:7" ht="42">
      <c r="A171" s="34" t="s">
        <v>179</v>
      </c>
      <c r="B171" s="3" t="s">
        <v>0</v>
      </c>
      <c r="C171" s="3" t="s">
        <v>94</v>
      </c>
      <c r="D171" s="3" t="s">
        <v>162</v>
      </c>
      <c r="E171" s="3" t="s">
        <v>173</v>
      </c>
      <c r="F171" s="3" t="s">
        <v>3</v>
      </c>
      <c r="G171" s="50">
        <f>G172</f>
        <v>300000</v>
      </c>
    </row>
    <row r="172" spans="1:7" ht="22.8">
      <c r="A172" s="32" t="s">
        <v>37</v>
      </c>
      <c r="B172" s="3" t="s">
        <v>0</v>
      </c>
      <c r="C172" s="3" t="s">
        <v>94</v>
      </c>
      <c r="D172" s="3" t="s">
        <v>162</v>
      </c>
      <c r="E172" s="3" t="s">
        <v>5</v>
      </c>
      <c r="F172" s="3" t="s">
        <v>3</v>
      </c>
      <c r="G172" s="50">
        <f>G173+G174</f>
        <v>300000</v>
      </c>
    </row>
    <row r="173" spans="1:7" ht="15">
      <c r="A173" s="32" t="s">
        <v>40</v>
      </c>
      <c r="B173" s="3" t="s">
        <v>0</v>
      </c>
      <c r="C173" s="3" t="s">
        <v>94</v>
      </c>
      <c r="D173" s="3" t="s">
        <v>162</v>
      </c>
      <c r="E173" s="3" t="s">
        <v>5</v>
      </c>
      <c r="F173" s="3" t="s">
        <v>41</v>
      </c>
      <c r="G173" s="51">
        <v>50000</v>
      </c>
    </row>
    <row r="174" spans="1:7" ht="22.8">
      <c r="A174" s="32" t="s">
        <v>37</v>
      </c>
      <c r="B174" s="3" t="s">
        <v>0</v>
      </c>
      <c r="C174" s="3" t="s">
        <v>94</v>
      </c>
      <c r="D174" s="3" t="s">
        <v>162</v>
      </c>
      <c r="E174" s="3" t="s">
        <v>5</v>
      </c>
      <c r="F174" s="3" t="s">
        <v>4</v>
      </c>
      <c r="G174" s="51">
        <v>250000</v>
      </c>
    </row>
    <row r="175" spans="1:7" ht="15">
      <c r="A175" s="29" t="s">
        <v>219</v>
      </c>
      <c r="B175" s="3" t="s">
        <v>0</v>
      </c>
      <c r="C175" s="3" t="s">
        <v>94</v>
      </c>
      <c r="D175" s="3" t="s">
        <v>163</v>
      </c>
      <c r="E175" s="3" t="s">
        <v>3</v>
      </c>
      <c r="F175" s="3" t="s">
        <v>3</v>
      </c>
      <c r="G175" s="50">
        <f>G178</f>
        <v>370000</v>
      </c>
    </row>
    <row r="176" spans="1:7" ht="28.2">
      <c r="A176" s="34" t="s">
        <v>178</v>
      </c>
      <c r="B176" s="3" t="s">
        <v>0</v>
      </c>
      <c r="C176" s="3" t="s">
        <v>94</v>
      </c>
      <c r="D176" s="3" t="s">
        <v>163</v>
      </c>
      <c r="E176" s="3" t="s">
        <v>168</v>
      </c>
      <c r="F176" s="3" t="s">
        <v>3</v>
      </c>
      <c r="G176" s="50">
        <f>G177</f>
        <v>370000</v>
      </c>
    </row>
    <row r="177" spans="1:7" ht="42">
      <c r="A177" s="34" t="s">
        <v>179</v>
      </c>
      <c r="B177" s="3" t="s">
        <v>0</v>
      </c>
      <c r="C177" s="3" t="s">
        <v>94</v>
      </c>
      <c r="D177" s="3" t="s">
        <v>163</v>
      </c>
      <c r="E177" s="3" t="s">
        <v>173</v>
      </c>
      <c r="F177" s="3" t="s">
        <v>3</v>
      </c>
      <c r="G177" s="50">
        <f>G178</f>
        <v>370000</v>
      </c>
    </row>
    <row r="178" spans="1:7" ht="22.8">
      <c r="A178" s="32" t="s">
        <v>37</v>
      </c>
      <c r="B178" s="3" t="s">
        <v>0</v>
      </c>
      <c r="C178" s="3" t="s">
        <v>94</v>
      </c>
      <c r="D178" s="3" t="s">
        <v>163</v>
      </c>
      <c r="E178" s="3" t="s">
        <v>5</v>
      </c>
      <c r="F178" s="3" t="s">
        <v>3</v>
      </c>
      <c r="G178" s="50">
        <f>G179+G180</f>
        <v>370000</v>
      </c>
    </row>
    <row r="179" spans="1:7" ht="15">
      <c r="A179" s="32" t="s">
        <v>40</v>
      </c>
      <c r="B179" s="3" t="s">
        <v>0</v>
      </c>
      <c r="C179" s="3" t="s">
        <v>94</v>
      </c>
      <c r="D179" s="3" t="s">
        <v>163</v>
      </c>
      <c r="E179" s="3" t="s">
        <v>5</v>
      </c>
      <c r="F179" s="3" t="s">
        <v>41</v>
      </c>
      <c r="G179" s="51">
        <v>100000</v>
      </c>
    </row>
    <row r="180" spans="1:7" ht="15">
      <c r="A180" s="32" t="s">
        <v>218</v>
      </c>
      <c r="B180" s="3" t="s">
        <v>0</v>
      </c>
      <c r="C180" s="3" t="s">
        <v>94</v>
      </c>
      <c r="D180" s="3" t="s">
        <v>163</v>
      </c>
      <c r="E180" s="3" t="s">
        <v>5</v>
      </c>
      <c r="F180" s="3" t="s">
        <v>43</v>
      </c>
      <c r="G180" s="51">
        <v>270000</v>
      </c>
    </row>
    <row r="181" spans="1:7" ht="15">
      <c r="A181" s="29" t="s">
        <v>102</v>
      </c>
      <c r="B181" s="3" t="s">
        <v>0</v>
      </c>
      <c r="C181" s="3" t="s">
        <v>94</v>
      </c>
      <c r="D181" s="3" t="s">
        <v>103</v>
      </c>
      <c r="E181" s="3" t="s">
        <v>3</v>
      </c>
      <c r="F181" s="3" t="s">
        <v>3</v>
      </c>
      <c r="G181" s="50">
        <f>G182</f>
        <v>120000</v>
      </c>
    </row>
    <row r="182" spans="1:7" ht="28.2">
      <c r="A182" s="34" t="s">
        <v>178</v>
      </c>
      <c r="B182" s="3" t="s">
        <v>0</v>
      </c>
      <c r="C182" s="3" t="s">
        <v>94</v>
      </c>
      <c r="D182" s="3" t="s">
        <v>103</v>
      </c>
      <c r="E182" s="3" t="s">
        <v>168</v>
      </c>
      <c r="F182" s="3" t="s">
        <v>3</v>
      </c>
      <c r="G182" s="50">
        <f>G183</f>
        <v>120000</v>
      </c>
    </row>
    <row r="183" spans="1:7" ht="42">
      <c r="A183" s="34" t="s">
        <v>179</v>
      </c>
      <c r="B183" s="3" t="s">
        <v>0</v>
      </c>
      <c r="C183" s="3" t="s">
        <v>94</v>
      </c>
      <c r="D183" s="3" t="s">
        <v>103</v>
      </c>
      <c r="E183" s="3" t="s">
        <v>173</v>
      </c>
      <c r="F183" s="3" t="s">
        <v>3</v>
      </c>
      <c r="G183" s="50">
        <f>G184</f>
        <v>120000</v>
      </c>
    </row>
    <row r="184" spans="1:7" ht="22.8">
      <c r="A184" s="32" t="s">
        <v>37</v>
      </c>
      <c r="B184" s="3" t="s">
        <v>0</v>
      </c>
      <c r="C184" s="3" t="s">
        <v>94</v>
      </c>
      <c r="D184" s="3" t="s">
        <v>103</v>
      </c>
      <c r="E184" s="3" t="s">
        <v>5</v>
      </c>
      <c r="F184" s="3" t="s">
        <v>3</v>
      </c>
      <c r="G184" s="50">
        <f>G185</f>
        <v>120000</v>
      </c>
    </row>
    <row r="185" spans="1:7" ht="15">
      <c r="A185" s="32" t="s">
        <v>42</v>
      </c>
      <c r="B185" s="3" t="s">
        <v>0</v>
      </c>
      <c r="C185" s="3" t="s">
        <v>94</v>
      </c>
      <c r="D185" s="3" t="s">
        <v>103</v>
      </c>
      <c r="E185" s="3" t="s">
        <v>5</v>
      </c>
      <c r="F185" s="3" t="s">
        <v>43</v>
      </c>
      <c r="G185" s="50">
        <v>120000</v>
      </c>
    </row>
    <row r="186" spans="1:7" ht="15">
      <c r="A186" s="29" t="s">
        <v>104</v>
      </c>
      <c r="B186" s="3" t="s">
        <v>0</v>
      </c>
      <c r="C186" s="3" t="s">
        <v>94</v>
      </c>
      <c r="D186" s="3" t="s">
        <v>105</v>
      </c>
      <c r="E186" s="3" t="s">
        <v>3</v>
      </c>
      <c r="F186" s="3" t="s">
        <v>3</v>
      </c>
      <c r="G186" s="50">
        <f>G189</f>
        <v>350000</v>
      </c>
    </row>
    <row r="187" spans="1:7" ht="28.2">
      <c r="A187" s="34" t="s">
        <v>178</v>
      </c>
      <c r="B187" s="3" t="s">
        <v>0</v>
      </c>
      <c r="C187" s="3" t="s">
        <v>94</v>
      </c>
      <c r="D187" s="3" t="s">
        <v>105</v>
      </c>
      <c r="E187" s="3" t="s">
        <v>168</v>
      </c>
      <c r="F187" s="3" t="s">
        <v>3</v>
      </c>
      <c r="G187" s="50">
        <f>G188</f>
        <v>350000</v>
      </c>
    </row>
    <row r="188" spans="1:7" ht="42">
      <c r="A188" s="34" t="s">
        <v>179</v>
      </c>
      <c r="B188" s="3" t="s">
        <v>0</v>
      </c>
      <c r="C188" s="3" t="s">
        <v>94</v>
      </c>
      <c r="D188" s="3" t="s">
        <v>105</v>
      </c>
      <c r="E188" s="3" t="s">
        <v>173</v>
      </c>
      <c r="F188" s="3" t="s">
        <v>3</v>
      </c>
      <c r="G188" s="50">
        <f>G189</f>
        <v>350000</v>
      </c>
    </row>
    <row r="189" spans="1:7" ht="22.8">
      <c r="A189" s="32" t="s">
        <v>37</v>
      </c>
      <c r="B189" s="3" t="s">
        <v>0</v>
      </c>
      <c r="C189" s="3" t="s">
        <v>94</v>
      </c>
      <c r="D189" s="3" t="s">
        <v>105</v>
      </c>
      <c r="E189" s="3" t="s">
        <v>5</v>
      </c>
      <c r="F189" s="3" t="s">
        <v>3</v>
      </c>
      <c r="G189" s="50">
        <f>G190+G191</f>
        <v>350000</v>
      </c>
    </row>
    <row r="190" spans="1:7" ht="15" outlineLevel="1">
      <c r="A190" s="32" t="s">
        <v>40</v>
      </c>
      <c r="B190" s="3" t="s">
        <v>0</v>
      </c>
      <c r="C190" s="3" t="s">
        <v>94</v>
      </c>
      <c r="D190" s="3" t="s">
        <v>105</v>
      </c>
      <c r="E190" s="3" t="s">
        <v>5</v>
      </c>
      <c r="F190" s="3" t="s">
        <v>41</v>
      </c>
      <c r="G190" s="51">
        <v>250000</v>
      </c>
    </row>
    <row r="191" spans="1:7" ht="22.8" outlineLevel="1">
      <c r="A191" s="32" t="s">
        <v>37</v>
      </c>
      <c r="B191" s="3" t="s">
        <v>0</v>
      </c>
      <c r="C191" s="3" t="s">
        <v>94</v>
      </c>
      <c r="D191" s="3" t="s">
        <v>105</v>
      </c>
      <c r="E191" s="3" t="s">
        <v>5</v>
      </c>
      <c r="F191" s="3" t="s">
        <v>46</v>
      </c>
      <c r="G191" s="51">
        <v>100000</v>
      </c>
    </row>
    <row r="192" spans="1:7" ht="24">
      <c r="A192" s="30" t="s">
        <v>106</v>
      </c>
      <c r="B192" s="21" t="s">
        <v>0</v>
      </c>
      <c r="C192" s="21" t="s">
        <v>107</v>
      </c>
      <c r="D192" s="21" t="s">
        <v>12</v>
      </c>
      <c r="E192" s="21" t="s">
        <v>3</v>
      </c>
      <c r="F192" s="21" t="s">
        <v>3</v>
      </c>
      <c r="G192" s="28">
        <f>G195</f>
        <v>25000</v>
      </c>
    </row>
    <row r="193" spans="1:7" ht="34.200000000000003">
      <c r="A193" s="32" t="s">
        <v>137</v>
      </c>
      <c r="B193" s="3" t="s">
        <v>0</v>
      </c>
      <c r="C193" s="3" t="s">
        <v>107</v>
      </c>
      <c r="D193" s="3" t="s">
        <v>12</v>
      </c>
      <c r="E193" s="3" t="s">
        <v>3</v>
      </c>
      <c r="F193" s="3" t="s">
        <v>3</v>
      </c>
      <c r="G193" s="49">
        <f>G194</f>
        <v>25000</v>
      </c>
    </row>
    <row r="194" spans="1:7" ht="34.200000000000003">
      <c r="A194" s="32" t="s">
        <v>152</v>
      </c>
      <c r="B194" s="3" t="s">
        <v>0</v>
      </c>
      <c r="C194" s="3" t="s">
        <v>107</v>
      </c>
      <c r="D194" s="3" t="s">
        <v>12</v>
      </c>
      <c r="E194" s="3" t="s">
        <v>3</v>
      </c>
      <c r="F194" s="3" t="s">
        <v>3</v>
      </c>
      <c r="G194" s="49">
        <f>G195</f>
        <v>25000</v>
      </c>
    </row>
    <row r="195" spans="1:7" ht="22.8">
      <c r="A195" s="32" t="s">
        <v>108</v>
      </c>
      <c r="B195" s="3" t="s">
        <v>0</v>
      </c>
      <c r="C195" s="3" t="s">
        <v>107</v>
      </c>
      <c r="D195" s="3" t="s">
        <v>109</v>
      </c>
      <c r="E195" s="3" t="s">
        <v>3</v>
      </c>
      <c r="F195" s="3" t="s">
        <v>3</v>
      </c>
      <c r="G195" s="49">
        <v>25000</v>
      </c>
    </row>
    <row r="196" spans="1:7" ht="28.2" outlineLevel="1">
      <c r="A196" s="34" t="s">
        <v>178</v>
      </c>
      <c r="B196" s="3" t="s">
        <v>0</v>
      </c>
      <c r="C196" s="3" t="s">
        <v>107</v>
      </c>
      <c r="D196" s="3" t="s">
        <v>109</v>
      </c>
      <c r="E196" s="3" t="s">
        <v>168</v>
      </c>
      <c r="F196" s="3" t="s">
        <v>3</v>
      </c>
      <c r="G196" s="10">
        <f>G197</f>
        <v>25000</v>
      </c>
    </row>
    <row r="197" spans="1:7" ht="42" outlineLevel="1">
      <c r="A197" s="34" t="s">
        <v>179</v>
      </c>
      <c r="B197" s="3" t="s">
        <v>0</v>
      </c>
      <c r="C197" s="3" t="s">
        <v>107</v>
      </c>
      <c r="D197" s="3" t="s">
        <v>109</v>
      </c>
      <c r="E197" s="3" t="s">
        <v>173</v>
      </c>
      <c r="F197" s="3" t="s">
        <v>3</v>
      </c>
      <c r="G197" s="10">
        <f>G198</f>
        <v>25000</v>
      </c>
    </row>
    <row r="198" spans="1:7" ht="22.8" outlineLevel="1">
      <c r="A198" s="32" t="s">
        <v>37</v>
      </c>
      <c r="B198" s="3" t="s">
        <v>0</v>
      </c>
      <c r="C198" s="3" t="s">
        <v>107</v>
      </c>
      <c r="D198" s="3" t="s">
        <v>109</v>
      </c>
      <c r="E198" s="3" t="s">
        <v>5</v>
      </c>
      <c r="F198" s="3" t="s">
        <v>3</v>
      </c>
      <c r="G198" s="10">
        <f>G199</f>
        <v>25000</v>
      </c>
    </row>
    <row r="199" spans="1:7" ht="14.4" outlineLevel="1">
      <c r="A199" s="32" t="s">
        <v>42</v>
      </c>
      <c r="B199" s="3" t="s">
        <v>0</v>
      </c>
      <c r="C199" s="3" t="s">
        <v>107</v>
      </c>
      <c r="D199" s="3" t="s">
        <v>109</v>
      </c>
      <c r="E199" s="3" t="s">
        <v>5</v>
      </c>
      <c r="F199" s="3" t="s">
        <v>43</v>
      </c>
      <c r="G199" s="8">
        <v>25000</v>
      </c>
    </row>
    <row r="200" spans="1:7">
      <c r="A200" s="30" t="s">
        <v>110</v>
      </c>
      <c r="B200" s="21" t="s">
        <v>0</v>
      </c>
      <c r="C200" s="21" t="s">
        <v>111</v>
      </c>
      <c r="D200" s="21"/>
      <c r="E200" s="21"/>
      <c r="F200" s="21"/>
      <c r="G200" s="22">
        <f>G201</f>
        <v>2800000</v>
      </c>
    </row>
    <row r="201" spans="1:7" ht="22.8">
      <c r="A201" s="32" t="s">
        <v>153</v>
      </c>
      <c r="B201" s="3" t="s">
        <v>0</v>
      </c>
      <c r="C201" s="3" t="s">
        <v>111</v>
      </c>
      <c r="D201" s="3" t="s">
        <v>12</v>
      </c>
      <c r="E201" s="3" t="s">
        <v>3</v>
      </c>
      <c r="F201" s="3" t="s">
        <v>3</v>
      </c>
      <c r="G201" s="4">
        <f>G202</f>
        <v>2800000</v>
      </c>
    </row>
    <row r="202" spans="1:7" ht="22.8">
      <c r="A202" s="32" t="s">
        <v>154</v>
      </c>
      <c r="B202" s="3" t="s">
        <v>0</v>
      </c>
      <c r="C202" s="3" t="s">
        <v>111</v>
      </c>
      <c r="D202" s="3" t="s">
        <v>12</v>
      </c>
      <c r="E202" s="3" t="s">
        <v>3</v>
      </c>
      <c r="F202" s="3" t="s">
        <v>3</v>
      </c>
      <c r="G202" s="4">
        <f>G203</f>
        <v>2800000</v>
      </c>
    </row>
    <row r="203" spans="1:7" ht="40.799999999999997" thickBot="1">
      <c r="A203" s="39" t="s">
        <v>196</v>
      </c>
      <c r="B203" s="3" t="s">
        <v>0</v>
      </c>
      <c r="C203" s="3" t="s">
        <v>111</v>
      </c>
      <c r="D203" s="3" t="s">
        <v>112</v>
      </c>
      <c r="E203" s="3" t="s">
        <v>3</v>
      </c>
      <c r="F203" s="3" t="s">
        <v>3</v>
      </c>
      <c r="G203" s="4">
        <f>G204</f>
        <v>2800000</v>
      </c>
    </row>
    <row r="204" spans="1:7" ht="15" outlineLevel="1">
      <c r="A204" s="32" t="s">
        <v>113</v>
      </c>
      <c r="B204" s="3" t="s">
        <v>0</v>
      </c>
      <c r="C204" s="3" t="s">
        <v>111</v>
      </c>
      <c r="D204" s="3" t="s">
        <v>112</v>
      </c>
      <c r="E204" s="3" t="s">
        <v>2</v>
      </c>
      <c r="F204" s="3" t="s">
        <v>3</v>
      </c>
      <c r="G204" s="4">
        <f>G205</f>
        <v>2800000</v>
      </c>
    </row>
    <row r="205" spans="1:7" ht="22.8" outlineLevel="1">
      <c r="A205" s="32" t="s">
        <v>114</v>
      </c>
      <c r="B205" s="3" t="s">
        <v>0</v>
      </c>
      <c r="C205" s="3" t="s">
        <v>111</v>
      </c>
      <c r="D205" s="3" t="s">
        <v>112</v>
      </c>
      <c r="E205" s="3" t="s">
        <v>2</v>
      </c>
      <c r="F205" s="3" t="s">
        <v>115</v>
      </c>
      <c r="G205" s="4">
        <v>2800000</v>
      </c>
    </row>
    <row r="206" spans="1:7">
      <c r="A206" s="30" t="s">
        <v>116</v>
      </c>
      <c r="B206" s="21" t="s">
        <v>0</v>
      </c>
      <c r="C206" s="21" t="s">
        <v>117</v>
      </c>
      <c r="D206" s="21"/>
      <c r="E206" s="21"/>
      <c r="F206" s="21"/>
      <c r="G206" s="22">
        <f>G207</f>
        <v>174360</v>
      </c>
    </row>
    <row r="207" spans="1:7" ht="22.8">
      <c r="A207" s="32" t="s">
        <v>155</v>
      </c>
      <c r="B207" s="3" t="s">
        <v>0</v>
      </c>
      <c r="C207" s="3" t="s">
        <v>117</v>
      </c>
      <c r="D207" s="3" t="s">
        <v>12</v>
      </c>
      <c r="E207" s="3" t="s">
        <v>3</v>
      </c>
      <c r="F207" s="3" t="s">
        <v>3</v>
      </c>
      <c r="G207" s="4">
        <f>G208</f>
        <v>174360</v>
      </c>
    </row>
    <row r="208" spans="1:7" ht="24">
      <c r="A208" s="11" t="s">
        <v>165</v>
      </c>
      <c r="B208" s="3" t="s">
        <v>0</v>
      </c>
      <c r="C208" s="3" t="s">
        <v>117</v>
      </c>
      <c r="D208" s="3" t="s">
        <v>12</v>
      </c>
      <c r="E208" s="3" t="s">
        <v>3</v>
      </c>
      <c r="F208" s="3" t="s">
        <v>3</v>
      </c>
      <c r="G208" s="4">
        <f>G209+G212+G215</f>
        <v>174360</v>
      </c>
    </row>
    <row r="209" spans="1:7" ht="22.8">
      <c r="A209" s="33" t="s">
        <v>118</v>
      </c>
      <c r="B209" s="46" t="s">
        <v>0</v>
      </c>
      <c r="C209" s="46" t="s">
        <v>117</v>
      </c>
      <c r="D209" s="46" t="s">
        <v>119</v>
      </c>
      <c r="E209" s="46" t="s">
        <v>3</v>
      </c>
      <c r="F209" s="46" t="s">
        <v>3</v>
      </c>
      <c r="G209" s="47">
        <f>G210</f>
        <v>28000</v>
      </c>
    </row>
    <row r="210" spans="1:7" ht="15" outlineLevel="1">
      <c r="A210" s="32" t="s">
        <v>120</v>
      </c>
      <c r="B210" s="3" t="s">
        <v>0</v>
      </c>
      <c r="C210" s="3" t="s">
        <v>117</v>
      </c>
      <c r="D210" s="3" t="s">
        <v>119</v>
      </c>
      <c r="E210" s="3" t="s">
        <v>121</v>
      </c>
      <c r="F210" s="3" t="s">
        <v>3</v>
      </c>
      <c r="G210" s="4">
        <f>G211</f>
        <v>28000</v>
      </c>
    </row>
    <row r="211" spans="1:7" ht="15" outlineLevel="1">
      <c r="A211" s="32" t="s">
        <v>122</v>
      </c>
      <c r="B211" s="3" t="s">
        <v>0</v>
      </c>
      <c r="C211" s="3" t="s">
        <v>117</v>
      </c>
      <c r="D211" s="3" t="s">
        <v>119</v>
      </c>
      <c r="E211" s="3" t="s">
        <v>121</v>
      </c>
      <c r="F211" s="3" t="s">
        <v>123</v>
      </c>
      <c r="G211" s="4">
        <v>28000</v>
      </c>
    </row>
    <row r="212" spans="1:7">
      <c r="A212" s="33" t="s">
        <v>124</v>
      </c>
      <c r="B212" s="46" t="s">
        <v>0</v>
      </c>
      <c r="C212" s="46" t="s">
        <v>117</v>
      </c>
      <c r="D212" s="46" t="s">
        <v>125</v>
      </c>
      <c r="E212" s="46" t="s">
        <v>3</v>
      </c>
      <c r="F212" s="46" t="s">
        <v>3</v>
      </c>
      <c r="G212" s="47">
        <f>G213</f>
        <v>81360</v>
      </c>
    </row>
    <row r="213" spans="1:7" ht="22.8" outlineLevel="1">
      <c r="A213" s="32" t="s">
        <v>126</v>
      </c>
      <c r="B213" s="3" t="s">
        <v>0</v>
      </c>
      <c r="C213" s="3" t="s">
        <v>117</v>
      </c>
      <c r="D213" s="3" t="s">
        <v>125</v>
      </c>
      <c r="E213" s="3" t="s">
        <v>127</v>
      </c>
      <c r="F213" s="3" t="s">
        <v>3</v>
      </c>
      <c r="G213" s="4">
        <f>G214</f>
        <v>81360</v>
      </c>
    </row>
    <row r="214" spans="1:7" ht="22.8" outlineLevel="1">
      <c r="A214" s="32" t="s">
        <v>128</v>
      </c>
      <c r="B214" s="3" t="s">
        <v>0</v>
      </c>
      <c r="C214" s="3" t="s">
        <v>117</v>
      </c>
      <c r="D214" s="3" t="s">
        <v>125</v>
      </c>
      <c r="E214" s="3" t="s">
        <v>127</v>
      </c>
      <c r="F214" s="3" t="s">
        <v>129</v>
      </c>
      <c r="G214" s="4">
        <v>81360</v>
      </c>
    </row>
    <row r="215" spans="1:7" ht="22.8">
      <c r="A215" s="33" t="s">
        <v>130</v>
      </c>
      <c r="B215" s="46" t="s">
        <v>0</v>
      </c>
      <c r="C215" s="46" t="s">
        <v>117</v>
      </c>
      <c r="D215" s="46" t="s">
        <v>131</v>
      </c>
      <c r="E215" s="46" t="s">
        <v>3</v>
      </c>
      <c r="F215" s="46" t="s">
        <v>3</v>
      </c>
      <c r="G215" s="47">
        <v>65000</v>
      </c>
    </row>
    <row r="216" spans="1:7" ht="15" outlineLevel="1">
      <c r="A216" s="32" t="s">
        <v>113</v>
      </c>
      <c r="B216" s="3" t="s">
        <v>0</v>
      </c>
      <c r="C216" s="3" t="s">
        <v>117</v>
      </c>
      <c r="D216" s="3" t="s">
        <v>131</v>
      </c>
      <c r="E216" s="3" t="s">
        <v>2</v>
      </c>
      <c r="F216" s="3" t="s">
        <v>3</v>
      </c>
      <c r="G216" s="4">
        <v>65000</v>
      </c>
    </row>
    <row r="217" spans="1:7" ht="22.8" outlineLevel="1">
      <c r="A217" s="32" t="s">
        <v>114</v>
      </c>
      <c r="B217" s="3" t="s">
        <v>0</v>
      </c>
      <c r="C217" s="3" t="s">
        <v>117</v>
      </c>
      <c r="D217" s="3" t="s">
        <v>131</v>
      </c>
      <c r="E217" s="3" t="s">
        <v>2</v>
      </c>
      <c r="F217" s="3" t="s">
        <v>115</v>
      </c>
      <c r="G217" s="4">
        <v>65000</v>
      </c>
    </row>
    <row r="218" spans="1:7">
      <c r="A218" s="30" t="s">
        <v>132</v>
      </c>
      <c r="B218" s="21" t="s">
        <v>0</v>
      </c>
      <c r="C218" s="21" t="s">
        <v>133</v>
      </c>
      <c r="D218" s="21"/>
      <c r="E218" s="21"/>
      <c r="F218" s="21"/>
      <c r="G218" s="22">
        <f>G219</f>
        <v>5000</v>
      </c>
    </row>
    <row r="219" spans="1:7" ht="22.8">
      <c r="A219" s="32" t="s">
        <v>156</v>
      </c>
      <c r="B219" s="3" t="s">
        <v>0</v>
      </c>
      <c r="C219" s="3" t="s">
        <v>133</v>
      </c>
      <c r="D219" s="3" t="s">
        <v>12</v>
      </c>
      <c r="E219" s="3" t="s">
        <v>3</v>
      </c>
      <c r="F219" s="3" t="s">
        <v>3</v>
      </c>
      <c r="G219" s="4">
        <v>5000</v>
      </c>
    </row>
    <row r="220" spans="1:7" ht="57">
      <c r="A220" s="32" t="s">
        <v>157</v>
      </c>
      <c r="B220" s="3" t="s">
        <v>0</v>
      </c>
      <c r="C220" s="3" t="s">
        <v>133</v>
      </c>
      <c r="D220" s="3" t="s">
        <v>12</v>
      </c>
      <c r="E220" s="3" t="s">
        <v>3</v>
      </c>
      <c r="F220" s="3" t="s">
        <v>3</v>
      </c>
      <c r="G220" s="4">
        <v>5000</v>
      </c>
    </row>
    <row r="221" spans="1:7" ht="22.8" outlineLevel="1">
      <c r="A221" s="32" t="s">
        <v>134</v>
      </c>
      <c r="B221" s="3" t="s">
        <v>0</v>
      </c>
      <c r="C221" s="3" t="s">
        <v>133</v>
      </c>
      <c r="D221" s="3" t="s">
        <v>135</v>
      </c>
      <c r="E221" s="3" t="s">
        <v>3</v>
      </c>
      <c r="F221" s="3" t="s">
        <v>3</v>
      </c>
      <c r="G221" s="4">
        <v>5000</v>
      </c>
    </row>
    <row r="222" spans="1:7" ht="15" outlineLevel="1">
      <c r="A222" s="32" t="s">
        <v>113</v>
      </c>
      <c r="B222" s="3" t="s">
        <v>0</v>
      </c>
      <c r="C222" s="3" t="s">
        <v>133</v>
      </c>
      <c r="D222" s="3" t="s">
        <v>135</v>
      </c>
      <c r="E222" s="3" t="s">
        <v>2</v>
      </c>
      <c r="F222" s="3" t="s">
        <v>3</v>
      </c>
      <c r="G222" s="4">
        <v>5000</v>
      </c>
    </row>
    <row r="223" spans="1:7" ht="22.8" outlineLevel="1">
      <c r="A223" s="32" t="s">
        <v>114</v>
      </c>
      <c r="B223" s="3" t="s">
        <v>0</v>
      </c>
      <c r="C223" s="3" t="s">
        <v>133</v>
      </c>
      <c r="D223" s="3" t="s">
        <v>135</v>
      </c>
      <c r="E223" s="3" t="s">
        <v>2</v>
      </c>
      <c r="F223" s="3" t="s">
        <v>115</v>
      </c>
      <c r="G223" s="4">
        <v>5000</v>
      </c>
    </row>
    <row r="224" spans="1:7">
      <c r="A224" s="12"/>
      <c r="B224" s="12"/>
      <c r="C224" s="12"/>
      <c r="D224" s="12"/>
      <c r="E224" s="12"/>
      <c r="F224" s="12"/>
      <c r="G224" s="13"/>
    </row>
  </sheetData>
  <autoFilter ref="A7:G223"/>
  <mergeCells count="12">
    <mergeCell ref="G6:G7"/>
    <mergeCell ref="A6:A7"/>
    <mergeCell ref="B6:B7"/>
    <mergeCell ref="C6:C7"/>
    <mergeCell ref="D6:D7"/>
    <mergeCell ref="E6:E7"/>
    <mergeCell ref="F6:F7"/>
    <mergeCell ref="A5:G5"/>
    <mergeCell ref="D1:G1"/>
    <mergeCell ref="D2:G2"/>
    <mergeCell ref="D3:G3"/>
    <mergeCell ref="D4:G4"/>
  </mergeCells>
  <pageMargins left="0.78740157480314965" right="0.51181102362204722" top="0.59055118110236227" bottom="0.59055118110236227" header="0.11811023622047245" footer="0.11811023622047245"/>
  <pageSetup paperSize="9" scale="92" fitToHeight="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3"/>
  <sheetViews>
    <sheetView zoomScale="91" zoomScaleNormal="91" workbookViewId="0">
      <pane xSplit="5" ySplit="10" topLeftCell="F75" activePane="bottomRight" state="frozen"/>
      <selection pane="topRight" activeCell="F1" sqref="F1"/>
      <selection pane="bottomLeft" activeCell="A11" sqref="A11"/>
      <selection pane="bottomRight" activeCell="I80" sqref="I80"/>
    </sheetView>
  </sheetViews>
  <sheetFormatPr defaultColWidth="8.88671875" defaultRowHeight="15"/>
  <cols>
    <col min="1" max="1" width="42" style="120" customWidth="1"/>
    <col min="2" max="2" width="5.88671875" style="120" customWidth="1"/>
    <col min="3" max="3" width="4.33203125" style="120" customWidth="1"/>
    <col min="4" max="4" width="10.109375" style="120" customWidth="1"/>
    <col min="5" max="5" width="8.109375" style="120" customWidth="1"/>
    <col min="6" max="6" width="6.33203125" style="120" customWidth="1"/>
    <col min="7" max="7" width="14.44140625" style="120" hidden="1" customWidth="1"/>
    <col min="8" max="8" width="14.33203125" style="121" customWidth="1"/>
    <col min="9" max="9" width="16.33203125" style="67" customWidth="1"/>
    <col min="10" max="11" width="8.88671875" style="68"/>
    <col min="12" max="12" width="23.109375" style="68" customWidth="1"/>
    <col min="13" max="13" width="24.33203125" style="68" customWidth="1"/>
    <col min="14" max="16384" width="8.88671875" style="68"/>
  </cols>
  <sheetData>
    <row r="1" spans="1:13">
      <c r="A1" s="66"/>
      <c r="B1" s="66"/>
      <c r="C1" s="66"/>
      <c r="D1" s="159" t="s">
        <v>208</v>
      </c>
      <c r="E1" s="159"/>
      <c r="F1" s="159"/>
      <c r="G1" s="159"/>
      <c r="H1" s="159"/>
    </row>
    <row r="2" spans="1:13">
      <c r="A2" s="66"/>
      <c r="B2" s="66"/>
      <c r="C2" s="66"/>
      <c r="D2" s="160" t="s">
        <v>205</v>
      </c>
      <c r="E2" s="160"/>
      <c r="F2" s="160"/>
      <c r="G2" s="160"/>
      <c r="H2" s="160"/>
    </row>
    <row r="3" spans="1:13">
      <c r="A3" s="66"/>
      <c r="B3" s="66"/>
      <c r="C3" s="66"/>
      <c r="D3" s="159" t="s">
        <v>206</v>
      </c>
      <c r="E3" s="159"/>
      <c r="F3" s="159"/>
      <c r="G3" s="159"/>
      <c r="H3" s="159"/>
    </row>
    <row r="4" spans="1:13">
      <c r="A4" s="66"/>
      <c r="B4" s="66"/>
      <c r="C4" s="66"/>
      <c r="D4" s="159" t="s">
        <v>220</v>
      </c>
      <c r="E4" s="159"/>
      <c r="F4" s="159"/>
      <c r="G4" s="159"/>
      <c r="H4" s="159"/>
    </row>
    <row r="5" spans="1:13" ht="14.4" customHeight="1">
      <c r="A5" s="161" t="s">
        <v>221</v>
      </c>
      <c r="B5" s="161"/>
      <c r="C5" s="161"/>
      <c r="D5" s="161"/>
      <c r="E5" s="161"/>
      <c r="F5" s="161"/>
      <c r="G5" s="161"/>
      <c r="H5" s="161"/>
      <c r="I5" s="161"/>
    </row>
    <row r="6" spans="1:13" ht="9.6" customHeight="1">
      <c r="A6" s="161"/>
      <c r="B6" s="161"/>
      <c r="C6" s="161"/>
      <c r="D6" s="161"/>
      <c r="E6" s="161"/>
      <c r="F6" s="161"/>
      <c r="G6" s="161"/>
      <c r="H6" s="161"/>
      <c r="I6" s="161"/>
    </row>
    <row r="7" spans="1:13" ht="16.95" customHeight="1">
      <c r="A7" s="162"/>
      <c r="B7" s="162"/>
      <c r="C7" s="162"/>
      <c r="D7" s="162"/>
      <c r="E7" s="162"/>
      <c r="F7" s="162"/>
      <c r="G7" s="162"/>
      <c r="H7" s="162"/>
      <c r="I7" s="162"/>
    </row>
    <row r="8" spans="1:13" ht="14.4" customHeight="1">
      <c r="A8" s="166" t="s">
        <v>198</v>
      </c>
      <c r="B8" s="166" t="s">
        <v>199</v>
      </c>
      <c r="C8" s="166" t="s">
        <v>7</v>
      </c>
      <c r="D8" s="166" t="s">
        <v>8</v>
      </c>
      <c r="E8" s="168" t="s">
        <v>200</v>
      </c>
      <c r="F8" s="166" t="s">
        <v>9</v>
      </c>
      <c r="G8" s="166" t="s">
        <v>201</v>
      </c>
      <c r="H8" s="164" t="s">
        <v>202</v>
      </c>
      <c r="I8" s="163" t="s">
        <v>222</v>
      </c>
    </row>
    <row r="9" spans="1:13" ht="39" customHeight="1">
      <c r="A9" s="167"/>
      <c r="B9" s="167"/>
      <c r="C9" s="167"/>
      <c r="D9" s="167"/>
      <c r="E9" s="169"/>
      <c r="F9" s="167"/>
      <c r="G9" s="166"/>
      <c r="H9" s="165"/>
      <c r="I9" s="163"/>
      <c r="L9" s="69"/>
      <c r="M9" s="69"/>
    </row>
    <row r="10" spans="1:13" ht="22.8">
      <c r="A10" s="70" t="s">
        <v>10</v>
      </c>
      <c r="B10" s="71" t="s">
        <v>0</v>
      </c>
      <c r="C10" s="71" t="s">
        <v>11</v>
      </c>
      <c r="D10" s="71" t="s">
        <v>12</v>
      </c>
      <c r="E10" s="71" t="s">
        <v>3</v>
      </c>
      <c r="F10" s="71" t="s">
        <v>3</v>
      </c>
      <c r="G10" s="72" t="e">
        <f>G11+G70+G87+G101+G111+G194+G202+G208+G220</f>
        <v>#REF!</v>
      </c>
      <c r="H10" s="72">
        <f>H11+H70+H87+H101+H111+H194+H202+H208+H220</f>
        <v>11488201</v>
      </c>
      <c r="I10" s="72">
        <f>I11+I70+I87+I101+I111+I194+I202+I208+I220</f>
        <v>10435912.99</v>
      </c>
      <c r="L10" s="122"/>
      <c r="M10" s="122"/>
    </row>
    <row r="11" spans="1:13">
      <c r="A11" s="73" t="s">
        <v>180</v>
      </c>
      <c r="B11" s="74" t="s">
        <v>0</v>
      </c>
      <c r="C11" s="74" t="s">
        <v>181</v>
      </c>
      <c r="D11" s="74"/>
      <c r="E11" s="74"/>
      <c r="F11" s="74"/>
      <c r="G11" s="75">
        <f>G12+G18+G53+G59</f>
        <v>4073256.5200000005</v>
      </c>
      <c r="H11" s="75">
        <f t="shared" ref="H11:I11" si="0">H12+H18+H53+H59</f>
        <v>3883893.5200000005</v>
      </c>
      <c r="I11" s="75">
        <f t="shared" si="0"/>
        <v>3833586.5200000005</v>
      </c>
    </row>
    <row r="12" spans="1:13" ht="45.6">
      <c r="A12" s="76" t="s">
        <v>13</v>
      </c>
      <c r="B12" s="77" t="s">
        <v>0</v>
      </c>
      <c r="C12" s="77" t="s">
        <v>14</v>
      </c>
      <c r="D12" s="77" t="s">
        <v>12</v>
      </c>
      <c r="E12" s="77" t="s">
        <v>3</v>
      </c>
      <c r="F12" s="77" t="s">
        <v>3</v>
      </c>
      <c r="G12" s="78">
        <v>57600</v>
      </c>
      <c r="H12" s="78">
        <v>57600</v>
      </c>
      <c r="I12" s="78">
        <v>57600</v>
      </c>
    </row>
    <row r="13" spans="1:13" ht="22.8">
      <c r="A13" s="79" t="s">
        <v>15</v>
      </c>
      <c r="B13" s="80" t="s">
        <v>0</v>
      </c>
      <c r="C13" s="80" t="s">
        <v>14</v>
      </c>
      <c r="D13" s="80" t="s">
        <v>16</v>
      </c>
      <c r="E13" s="80" t="s">
        <v>3</v>
      </c>
      <c r="F13" s="80" t="s">
        <v>3</v>
      </c>
      <c r="G13" s="81">
        <v>57600</v>
      </c>
      <c r="H13" s="82">
        <v>57600</v>
      </c>
      <c r="I13" s="82">
        <v>57600</v>
      </c>
    </row>
    <row r="14" spans="1:13" ht="45.6">
      <c r="A14" s="79" t="s">
        <v>137</v>
      </c>
      <c r="B14" s="80" t="s">
        <v>0</v>
      </c>
      <c r="C14" s="80" t="s">
        <v>14</v>
      </c>
      <c r="D14" s="80" t="s">
        <v>16</v>
      </c>
      <c r="E14" s="80" t="s">
        <v>3</v>
      </c>
      <c r="F14" s="80" t="s">
        <v>3</v>
      </c>
      <c r="G14" s="81">
        <v>57600</v>
      </c>
      <c r="H14" s="82">
        <v>57600</v>
      </c>
      <c r="I14" s="82">
        <v>57600</v>
      </c>
    </row>
    <row r="15" spans="1:13" ht="45.6">
      <c r="A15" s="79" t="s">
        <v>139</v>
      </c>
      <c r="B15" s="80" t="s">
        <v>0</v>
      </c>
      <c r="C15" s="80" t="s">
        <v>14</v>
      </c>
      <c r="D15" s="80" t="s">
        <v>16</v>
      </c>
      <c r="E15" s="80" t="s">
        <v>3</v>
      </c>
      <c r="F15" s="80" t="s">
        <v>3</v>
      </c>
      <c r="G15" s="81">
        <v>57600</v>
      </c>
      <c r="H15" s="82">
        <v>57600</v>
      </c>
      <c r="I15" s="82">
        <v>57600</v>
      </c>
    </row>
    <row r="16" spans="1:13" ht="45.6">
      <c r="A16" s="79" t="s">
        <v>17</v>
      </c>
      <c r="B16" s="80" t="s">
        <v>0</v>
      </c>
      <c r="C16" s="80" t="s">
        <v>14</v>
      </c>
      <c r="D16" s="80" t="s">
        <v>16</v>
      </c>
      <c r="E16" s="80" t="s">
        <v>18</v>
      </c>
      <c r="F16" s="80" t="s">
        <v>3</v>
      </c>
      <c r="G16" s="81">
        <v>57600</v>
      </c>
      <c r="H16" s="82">
        <v>57600</v>
      </c>
      <c r="I16" s="82">
        <v>57600</v>
      </c>
    </row>
    <row r="17" spans="1:9" ht="19.95" customHeight="1">
      <c r="A17" s="79" t="s">
        <v>19</v>
      </c>
      <c r="B17" s="80" t="s">
        <v>0</v>
      </c>
      <c r="C17" s="80" t="s">
        <v>14</v>
      </c>
      <c r="D17" s="80" t="s">
        <v>16</v>
      </c>
      <c r="E17" s="80" t="s">
        <v>18</v>
      </c>
      <c r="F17" s="80" t="s">
        <v>20</v>
      </c>
      <c r="G17" s="81">
        <v>57600</v>
      </c>
      <c r="H17" s="82">
        <v>57600</v>
      </c>
      <c r="I17" s="82">
        <v>57600</v>
      </c>
    </row>
    <row r="18" spans="1:9" ht="59.25" customHeight="1">
      <c r="A18" s="76" t="s">
        <v>21</v>
      </c>
      <c r="B18" s="77" t="s">
        <v>0</v>
      </c>
      <c r="C18" s="77" t="s">
        <v>22</v>
      </c>
      <c r="D18" s="77" t="s">
        <v>12</v>
      </c>
      <c r="E18" s="77" t="s">
        <v>3</v>
      </c>
      <c r="F18" s="77" t="s">
        <v>3</v>
      </c>
      <c r="G18" s="83">
        <f>G19</f>
        <v>3525656.5200000005</v>
      </c>
      <c r="H18" s="83">
        <f t="shared" ref="H18:I19" si="1">H19</f>
        <v>3501293.5200000005</v>
      </c>
      <c r="I18" s="83">
        <f t="shared" si="1"/>
        <v>3485986.5200000005</v>
      </c>
    </row>
    <row r="19" spans="1:9" ht="45.6">
      <c r="A19" s="79" t="s">
        <v>137</v>
      </c>
      <c r="B19" s="80" t="s">
        <v>0</v>
      </c>
      <c r="C19" s="80" t="s">
        <v>22</v>
      </c>
      <c r="D19" s="80" t="s">
        <v>12</v>
      </c>
      <c r="E19" s="80" t="s">
        <v>3</v>
      </c>
      <c r="F19" s="80" t="s">
        <v>3</v>
      </c>
      <c r="G19" s="85">
        <f>G20</f>
        <v>3525656.5200000005</v>
      </c>
      <c r="H19" s="85">
        <f t="shared" si="1"/>
        <v>3501293.5200000005</v>
      </c>
      <c r="I19" s="85">
        <f t="shared" si="1"/>
        <v>3485986.5200000005</v>
      </c>
    </row>
    <row r="20" spans="1:9" ht="45.6">
      <c r="A20" s="79" t="s">
        <v>138</v>
      </c>
      <c r="B20" s="80" t="s">
        <v>0</v>
      </c>
      <c r="C20" s="80" t="s">
        <v>22</v>
      </c>
      <c r="D20" s="80" t="s">
        <v>12</v>
      </c>
      <c r="E20" s="80" t="s">
        <v>3</v>
      </c>
      <c r="F20" s="80" t="s">
        <v>3</v>
      </c>
      <c r="G20" s="85">
        <f>G21+G46</f>
        <v>3525656.5200000005</v>
      </c>
      <c r="H20" s="85">
        <f t="shared" ref="H20:I20" si="2">H21+H46</f>
        <v>3501293.5200000005</v>
      </c>
      <c r="I20" s="85">
        <f t="shared" si="2"/>
        <v>3485986.5200000005</v>
      </c>
    </row>
    <row r="21" spans="1:9">
      <c r="A21" s="87" t="s">
        <v>23</v>
      </c>
      <c r="B21" s="80" t="s">
        <v>0</v>
      </c>
      <c r="C21" s="80" t="s">
        <v>22</v>
      </c>
      <c r="D21" s="80" t="s">
        <v>24</v>
      </c>
      <c r="E21" s="80" t="s">
        <v>3</v>
      </c>
      <c r="F21" s="80" t="s">
        <v>3</v>
      </c>
      <c r="G21" s="124">
        <f>G23+G29+G40</f>
        <v>3035191.8200000003</v>
      </c>
      <c r="H21" s="123">
        <f>H24+H26+H30+H32+H42+H44</f>
        <v>3010824.8200000003</v>
      </c>
      <c r="I21" s="123">
        <f>I24+I26+I30+I32+I42+I44</f>
        <v>2995517.8200000003</v>
      </c>
    </row>
    <row r="22" spans="1:9" ht="68.400000000000006">
      <c r="A22" s="87" t="s">
        <v>166</v>
      </c>
      <c r="B22" s="80" t="s">
        <v>0</v>
      </c>
      <c r="C22" s="80" t="s">
        <v>22</v>
      </c>
      <c r="D22" s="80" t="s">
        <v>24</v>
      </c>
      <c r="E22" s="80" t="s">
        <v>170</v>
      </c>
      <c r="F22" s="85">
        <v>0</v>
      </c>
      <c r="G22" s="89">
        <f>G23</f>
        <v>1743191.82</v>
      </c>
      <c r="H22" s="89">
        <f t="shared" ref="H22:I22" si="3">H23</f>
        <v>1743191.82</v>
      </c>
      <c r="I22" s="89">
        <f t="shared" si="3"/>
        <v>1743191.82</v>
      </c>
    </row>
    <row r="23" spans="1:9" ht="22.8">
      <c r="A23" s="79" t="s">
        <v>167</v>
      </c>
      <c r="B23" s="80" t="s">
        <v>0</v>
      </c>
      <c r="C23" s="80" t="s">
        <v>22</v>
      </c>
      <c r="D23" s="80" t="s">
        <v>24</v>
      </c>
      <c r="E23" s="80" t="s">
        <v>169</v>
      </c>
      <c r="F23" s="85">
        <v>0</v>
      </c>
      <c r="G23" s="90">
        <f>G24+G27</f>
        <v>1743191.82</v>
      </c>
      <c r="H23" s="90">
        <f t="shared" ref="H23:I23" si="4">H24+H27</f>
        <v>1743191.82</v>
      </c>
      <c r="I23" s="90">
        <f t="shared" si="4"/>
        <v>1743191.82</v>
      </c>
    </row>
    <row r="24" spans="1:9" ht="22.8">
      <c r="A24" s="70" t="s">
        <v>25</v>
      </c>
      <c r="B24" s="71" t="s">
        <v>0</v>
      </c>
      <c r="C24" s="71" t="s">
        <v>22</v>
      </c>
      <c r="D24" s="71" t="s">
        <v>24</v>
      </c>
      <c r="E24" s="71" t="s">
        <v>26</v>
      </c>
      <c r="F24" s="71" t="s">
        <v>3</v>
      </c>
      <c r="G24" s="91">
        <f>G25</f>
        <v>1338857</v>
      </c>
      <c r="H24" s="91">
        <f t="shared" ref="H24:I24" si="5">H25</f>
        <v>1338857</v>
      </c>
      <c r="I24" s="91">
        <f t="shared" si="5"/>
        <v>1338857</v>
      </c>
    </row>
    <row r="25" spans="1:9">
      <c r="A25" s="79" t="s">
        <v>27</v>
      </c>
      <c r="B25" s="80" t="s">
        <v>0</v>
      </c>
      <c r="C25" s="80" t="s">
        <v>22</v>
      </c>
      <c r="D25" s="80" t="s">
        <v>24</v>
      </c>
      <c r="E25" s="80" t="s">
        <v>26</v>
      </c>
      <c r="F25" s="80" t="s">
        <v>28</v>
      </c>
      <c r="G25" s="81">
        <v>1338857</v>
      </c>
      <c r="H25" s="82">
        <v>1338857</v>
      </c>
      <c r="I25" s="82">
        <v>1338857</v>
      </c>
    </row>
    <row r="26" spans="1:9" ht="45.6">
      <c r="A26" s="70" t="s">
        <v>29</v>
      </c>
      <c r="B26" s="71" t="s">
        <v>0</v>
      </c>
      <c r="C26" s="71" t="s">
        <v>22</v>
      </c>
      <c r="D26" s="71" t="s">
        <v>24</v>
      </c>
      <c r="E26" s="71" t="s">
        <v>30</v>
      </c>
      <c r="F26" s="71" t="s">
        <v>3</v>
      </c>
      <c r="G26" s="91">
        <f>G27</f>
        <v>404334.82</v>
      </c>
      <c r="H26" s="72">
        <f>H27</f>
        <v>404334.82</v>
      </c>
      <c r="I26" s="72">
        <f>I27</f>
        <v>404334.82</v>
      </c>
    </row>
    <row r="27" spans="1:9">
      <c r="A27" s="79" t="s">
        <v>164</v>
      </c>
      <c r="B27" s="80" t="s">
        <v>0</v>
      </c>
      <c r="C27" s="80" t="s">
        <v>22</v>
      </c>
      <c r="D27" s="80" t="s">
        <v>24</v>
      </c>
      <c r="E27" s="80" t="s">
        <v>30</v>
      </c>
      <c r="F27" s="80" t="s">
        <v>32</v>
      </c>
      <c r="G27" s="81">
        <v>404334.82</v>
      </c>
      <c r="H27" s="82">
        <v>404334.82</v>
      </c>
      <c r="I27" s="82">
        <v>404334.82</v>
      </c>
    </row>
    <row r="28" spans="1:9" ht="25.2" customHeight="1">
      <c r="A28" s="79" t="s">
        <v>171</v>
      </c>
      <c r="B28" s="80" t="s">
        <v>0</v>
      </c>
      <c r="C28" s="80" t="s">
        <v>22</v>
      </c>
      <c r="D28" s="80" t="s">
        <v>24</v>
      </c>
      <c r="E28" s="80" t="s">
        <v>168</v>
      </c>
      <c r="F28" s="80" t="s">
        <v>3</v>
      </c>
      <c r="G28" s="81">
        <f>G29</f>
        <v>1282000</v>
      </c>
      <c r="H28" s="82">
        <f>H29</f>
        <v>1257633</v>
      </c>
      <c r="I28" s="82">
        <f>I29</f>
        <v>1242326</v>
      </c>
    </row>
    <row r="29" spans="1:9" ht="25.2" customHeight="1">
      <c r="A29" s="79" t="s">
        <v>172</v>
      </c>
      <c r="B29" s="80" t="s">
        <v>0</v>
      </c>
      <c r="C29" s="80" t="s">
        <v>22</v>
      </c>
      <c r="D29" s="80" t="s">
        <v>24</v>
      </c>
      <c r="E29" s="80" t="s">
        <v>173</v>
      </c>
      <c r="F29" s="80" t="s">
        <v>3</v>
      </c>
      <c r="G29" s="81">
        <f>G30+G32</f>
        <v>1282000</v>
      </c>
      <c r="H29" s="82">
        <f>H30+H32</f>
        <v>1257633</v>
      </c>
      <c r="I29" s="82">
        <f>I30+I32</f>
        <v>1242326</v>
      </c>
    </row>
    <row r="30" spans="1:9" ht="22.8">
      <c r="A30" s="79" t="s">
        <v>33</v>
      </c>
      <c r="B30" s="80" t="s">
        <v>0</v>
      </c>
      <c r="C30" s="80" t="s">
        <v>22</v>
      </c>
      <c r="D30" s="80" t="s">
        <v>24</v>
      </c>
      <c r="E30" s="80" t="s">
        <v>34</v>
      </c>
      <c r="F30" s="80" t="s">
        <v>3</v>
      </c>
      <c r="G30" s="92">
        <f>G31</f>
        <v>34000</v>
      </c>
      <c r="H30" s="86">
        <f>H31</f>
        <v>34000</v>
      </c>
      <c r="I30" s="86">
        <f>I31</f>
        <v>34000</v>
      </c>
    </row>
    <row r="31" spans="1:9">
      <c r="A31" s="79" t="s">
        <v>35</v>
      </c>
      <c r="B31" s="80" t="s">
        <v>0</v>
      </c>
      <c r="C31" s="80" t="s">
        <v>22</v>
      </c>
      <c r="D31" s="80" t="s">
        <v>24</v>
      </c>
      <c r="E31" s="80" t="s">
        <v>34</v>
      </c>
      <c r="F31" s="80" t="s">
        <v>36</v>
      </c>
      <c r="G31" s="81">
        <v>34000</v>
      </c>
      <c r="H31" s="82">
        <v>34000</v>
      </c>
      <c r="I31" s="82">
        <v>34000</v>
      </c>
    </row>
    <row r="32" spans="1:9" ht="34.200000000000003">
      <c r="A32" s="70" t="s">
        <v>37</v>
      </c>
      <c r="B32" s="71" t="s">
        <v>0</v>
      </c>
      <c r="C32" s="71" t="s">
        <v>22</v>
      </c>
      <c r="D32" s="71" t="s">
        <v>24</v>
      </c>
      <c r="E32" s="71" t="s">
        <v>5</v>
      </c>
      <c r="F32" s="71" t="s">
        <v>3</v>
      </c>
      <c r="G32" s="91">
        <f>G33+G34+G35+G36+G37+G38+G39</f>
        <v>1248000</v>
      </c>
      <c r="H32" s="91">
        <f t="shared" ref="H32:I32" si="6">H33+H34+H35+H36+H37+H38+H39</f>
        <v>1223633</v>
      </c>
      <c r="I32" s="91">
        <f t="shared" si="6"/>
        <v>1208326</v>
      </c>
    </row>
    <row r="33" spans="1:9">
      <c r="A33" s="79" t="s">
        <v>35</v>
      </c>
      <c r="B33" s="80" t="s">
        <v>0</v>
      </c>
      <c r="C33" s="80" t="s">
        <v>22</v>
      </c>
      <c r="D33" s="80" t="s">
        <v>24</v>
      </c>
      <c r="E33" s="80" t="s">
        <v>5</v>
      </c>
      <c r="F33" s="80" t="s">
        <v>36</v>
      </c>
      <c r="G33" s="81">
        <v>3000</v>
      </c>
      <c r="H33" s="82">
        <v>5000</v>
      </c>
      <c r="I33" s="82">
        <v>5000</v>
      </c>
    </row>
    <row r="34" spans="1:9">
      <c r="A34" s="79" t="s">
        <v>158</v>
      </c>
      <c r="B34" s="80" t="s">
        <v>0</v>
      </c>
      <c r="C34" s="80" t="s">
        <v>22</v>
      </c>
      <c r="D34" s="80" t="s">
        <v>24</v>
      </c>
      <c r="E34" s="80" t="s">
        <v>5</v>
      </c>
      <c r="F34" s="80" t="s">
        <v>63</v>
      </c>
      <c r="G34" s="81">
        <v>25000</v>
      </c>
      <c r="H34" s="82">
        <v>12000</v>
      </c>
      <c r="I34" s="82">
        <v>12000</v>
      </c>
    </row>
    <row r="35" spans="1:9">
      <c r="A35" s="79" t="s">
        <v>38</v>
      </c>
      <c r="B35" s="80" t="s">
        <v>0</v>
      </c>
      <c r="C35" s="80" t="s">
        <v>22</v>
      </c>
      <c r="D35" s="80" t="s">
        <v>24</v>
      </c>
      <c r="E35" s="80" t="s">
        <v>5</v>
      </c>
      <c r="F35" s="80" t="s">
        <v>39</v>
      </c>
      <c r="G35" s="81">
        <v>140000</v>
      </c>
      <c r="H35" s="82">
        <v>150650</v>
      </c>
      <c r="I35" s="82">
        <v>160000</v>
      </c>
    </row>
    <row r="36" spans="1:9">
      <c r="A36" s="79" t="s">
        <v>40</v>
      </c>
      <c r="B36" s="80" t="s">
        <v>0</v>
      </c>
      <c r="C36" s="80" t="s">
        <v>22</v>
      </c>
      <c r="D36" s="80" t="s">
        <v>24</v>
      </c>
      <c r="E36" s="80" t="s">
        <v>5</v>
      </c>
      <c r="F36" s="80" t="s">
        <v>41</v>
      </c>
      <c r="G36" s="81">
        <v>350000</v>
      </c>
      <c r="H36" s="82">
        <v>360000</v>
      </c>
      <c r="I36" s="82">
        <v>423000</v>
      </c>
    </row>
    <row r="37" spans="1:9">
      <c r="A37" s="79" t="s">
        <v>42</v>
      </c>
      <c r="B37" s="80" t="s">
        <v>0</v>
      </c>
      <c r="C37" s="80" t="s">
        <v>22</v>
      </c>
      <c r="D37" s="80" t="s">
        <v>24</v>
      </c>
      <c r="E37" s="80" t="s">
        <v>5</v>
      </c>
      <c r="F37" s="80" t="s">
        <v>43</v>
      </c>
      <c r="G37" s="81">
        <v>500000</v>
      </c>
      <c r="H37" s="82">
        <v>350000</v>
      </c>
      <c r="I37" s="82">
        <v>250000</v>
      </c>
    </row>
    <row r="38" spans="1:9">
      <c r="A38" s="79" t="s">
        <v>44</v>
      </c>
      <c r="B38" s="80" t="s">
        <v>0</v>
      </c>
      <c r="C38" s="80" t="s">
        <v>22</v>
      </c>
      <c r="D38" s="80" t="s">
        <v>24</v>
      </c>
      <c r="E38" s="80" t="s">
        <v>5</v>
      </c>
      <c r="F38" s="80" t="s">
        <v>4</v>
      </c>
      <c r="G38" s="81">
        <v>80000</v>
      </c>
      <c r="H38" s="82">
        <v>120000</v>
      </c>
      <c r="I38" s="82">
        <v>130000</v>
      </c>
    </row>
    <row r="39" spans="1:9">
      <c r="A39" s="79" t="s">
        <v>45</v>
      </c>
      <c r="B39" s="80" t="s">
        <v>0</v>
      </c>
      <c r="C39" s="80" t="s">
        <v>22</v>
      </c>
      <c r="D39" s="80" t="s">
        <v>24</v>
      </c>
      <c r="E39" s="80" t="s">
        <v>5</v>
      </c>
      <c r="F39" s="80" t="s">
        <v>46</v>
      </c>
      <c r="G39" s="81">
        <v>150000</v>
      </c>
      <c r="H39" s="82">
        <v>225983</v>
      </c>
      <c r="I39" s="82">
        <v>228326</v>
      </c>
    </row>
    <row r="40" spans="1:9">
      <c r="A40" s="93" t="s">
        <v>174</v>
      </c>
      <c r="B40" s="71" t="s">
        <v>0</v>
      </c>
      <c r="C40" s="71" t="s">
        <v>22</v>
      </c>
      <c r="D40" s="71" t="s">
        <v>24</v>
      </c>
      <c r="E40" s="71" t="s">
        <v>176</v>
      </c>
      <c r="F40" s="71" t="s">
        <v>3</v>
      </c>
      <c r="G40" s="94">
        <f>G41</f>
        <v>10000</v>
      </c>
      <c r="H40" s="94">
        <f t="shared" ref="H40:I40" si="7">H41</f>
        <v>10000</v>
      </c>
      <c r="I40" s="94">
        <f t="shared" si="7"/>
        <v>10000</v>
      </c>
    </row>
    <row r="41" spans="1:9">
      <c r="A41" s="95" t="s">
        <v>175</v>
      </c>
      <c r="B41" s="80" t="s">
        <v>0</v>
      </c>
      <c r="C41" s="80" t="s">
        <v>22</v>
      </c>
      <c r="D41" s="80" t="s">
        <v>24</v>
      </c>
      <c r="E41" s="80" t="s">
        <v>177</v>
      </c>
      <c r="F41" s="80" t="s">
        <v>3</v>
      </c>
      <c r="G41" s="81">
        <f>G42+G44</f>
        <v>10000</v>
      </c>
      <c r="H41" s="82">
        <f>H42+H44</f>
        <v>10000</v>
      </c>
      <c r="I41" s="82">
        <f>I42+I44</f>
        <v>10000</v>
      </c>
    </row>
    <row r="42" spans="1:9">
      <c r="A42" s="79" t="s">
        <v>47</v>
      </c>
      <c r="B42" s="80" t="s">
        <v>0</v>
      </c>
      <c r="C42" s="80" t="s">
        <v>22</v>
      </c>
      <c r="D42" s="80" t="s">
        <v>24</v>
      </c>
      <c r="E42" s="80" t="s">
        <v>6</v>
      </c>
      <c r="F42" s="80" t="s">
        <v>3</v>
      </c>
      <c r="G42" s="92">
        <f>G43</f>
        <v>5000</v>
      </c>
      <c r="H42" s="86">
        <f>H43</f>
        <v>5000</v>
      </c>
      <c r="I42" s="86">
        <f>I43</f>
        <v>5000</v>
      </c>
    </row>
    <row r="43" spans="1:9">
      <c r="A43" s="79" t="s">
        <v>19</v>
      </c>
      <c r="B43" s="80" t="s">
        <v>0</v>
      </c>
      <c r="C43" s="80" t="s">
        <v>22</v>
      </c>
      <c r="D43" s="80" t="s">
        <v>24</v>
      </c>
      <c r="E43" s="80" t="s">
        <v>6</v>
      </c>
      <c r="F43" s="80" t="s">
        <v>20</v>
      </c>
      <c r="G43" s="81">
        <v>5000</v>
      </c>
      <c r="H43" s="82">
        <v>5000</v>
      </c>
      <c r="I43" s="82">
        <v>5000</v>
      </c>
    </row>
    <row r="44" spans="1:9">
      <c r="A44" s="79" t="s">
        <v>48</v>
      </c>
      <c r="B44" s="80" t="s">
        <v>0</v>
      </c>
      <c r="C44" s="80" t="s">
        <v>22</v>
      </c>
      <c r="D44" s="80" t="s">
        <v>24</v>
      </c>
      <c r="E44" s="80" t="s">
        <v>49</v>
      </c>
      <c r="F44" s="80" t="s">
        <v>3</v>
      </c>
      <c r="G44" s="92">
        <v>5000</v>
      </c>
      <c r="H44" s="86">
        <v>5000</v>
      </c>
      <c r="I44" s="86">
        <v>5000</v>
      </c>
    </row>
    <row r="45" spans="1:9">
      <c r="A45" s="79" t="s">
        <v>19</v>
      </c>
      <c r="B45" s="80" t="s">
        <v>0</v>
      </c>
      <c r="C45" s="80" t="s">
        <v>22</v>
      </c>
      <c r="D45" s="80" t="s">
        <v>24</v>
      </c>
      <c r="E45" s="80" t="s">
        <v>49</v>
      </c>
      <c r="F45" s="80" t="s">
        <v>20</v>
      </c>
      <c r="G45" s="81">
        <v>5000</v>
      </c>
      <c r="H45" s="82">
        <v>5000</v>
      </c>
      <c r="I45" s="82">
        <v>5000</v>
      </c>
    </row>
    <row r="46" spans="1:9" ht="34.200000000000003">
      <c r="A46" s="87" t="s">
        <v>50</v>
      </c>
      <c r="B46" s="96" t="s">
        <v>0</v>
      </c>
      <c r="C46" s="96" t="s">
        <v>22</v>
      </c>
      <c r="D46" s="96" t="s">
        <v>51</v>
      </c>
      <c r="E46" s="96" t="s">
        <v>3</v>
      </c>
      <c r="F46" s="96" t="s">
        <v>3</v>
      </c>
      <c r="G46" s="97">
        <f>G49+G51</f>
        <v>490464.7</v>
      </c>
      <c r="H46" s="97">
        <f t="shared" ref="H46:I46" si="8">H49+H51</f>
        <v>490468.7</v>
      </c>
      <c r="I46" s="97">
        <f t="shared" si="8"/>
        <v>490468.7</v>
      </c>
    </row>
    <row r="47" spans="1:9" ht="82.8">
      <c r="A47" s="98" t="s">
        <v>166</v>
      </c>
      <c r="B47" s="80" t="s">
        <v>0</v>
      </c>
      <c r="C47" s="80" t="s">
        <v>22</v>
      </c>
      <c r="D47" s="80" t="s">
        <v>51</v>
      </c>
      <c r="E47" s="80" t="s">
        <v>170</v>
      </c>
      <c r="F47" s="80" t="s">
        <v>3</v>
      </c>
      <c r="G47" s="99">
        <f>G48</f>
        <v>490464.7</v>
      </c>
      <c r="H47" s="99">
        <f t="shared" ref="H47:I47" si="9">H48</f>
        <v>490468.7</v>
      </c>
      <c r="I47" s="99">
        <f t="shared" si="9"/>
        <v>490468.7</v>
      </c>
    </row>
    <row r="48" spans="1:9" ht="33.6" customHeight="1">
      <c r="A48" s="98" t="s">
        <v>167</v>
      </c>
      <c r="B48" s="80" t="s">
        <v>0</v>
      </c>
      <c r="C48" s="80" t="s">
        <v>22</v>
      </c>
      <c r="D48" s="80" t="s">
        <v>51</v>
      </c>
      <c r="E48" s="80" t="s">
        <v>169</v>
      </c>
      <c r="F48" s="80" t="s">
        <v>3</v>
      </c>
      <c r="G48" s="99">
        <f>G49+G51</f>
        <v>490464.7</v>
      </c>
      <c r="H48" s="99">
        <f t="shared" ref="H48:I48" si="10">H49+H51</f>
        <v>490468.7</v>
      </c>
      <c r="I48" s="99">
        <f t="shared" si="10"/>
        <v>490468.7</v>
      </c>
    </row>
    <row r="49" spans="1:9" ht="22.8">
      <c r="A49" s="79" t="s">
        <v>25</v>
      </c>
      <c r="B49" s="80" t="s">
        <v>0</v>
      </c>
      <c r="C49" s="80" t="s">
        <v>22</v>
      </c>
      <c r="D49" s="80" t="s">
        <v>51</v>
      </c>
      <c r="E49" s="80" t="s">
        <v>26</v>
      </c>
      <c r="F49" s="80" t="s">
        <v>3</v>
      </c>
      <c r="G49" s="92">
        <f>G50</f>
        <v>376701</v>
      </c>
      <c r="H49" s="92">
        <f t="shared" ref="H49:I49" si="11">H50</f>
        <v>376701</v>
      </c>
      <c r="I49" s="92">
        <f t="shared" si="11"/>
        <v>376701</v>
      </c>
    </row>
    <row r="50" spans="1:9">
      <c r="A50" s="79" t="s">
        <v>27</v>
      </c>
      <c r="B50" s="80" t="s">
        <v>0</v>
      </c>
      <c r="C50" s="80" t="s">
        <v>22</v>
      </c>
      <c r="D50" s="80" t="s">
        <v>51</v>
      </c>
      <c r="E50" s="80" t="s">
        <v>26</v>
      </c>
      <c r="F50" s="80" t="s">
        <v>28</v>
      </c>
      <c r="G50" s="81">
        <v>376701</v>
      </c>
      <c r="H50" s="82">
        <v>376701</v>
      </c>
      <c r="I50" s="82">
        <v>376701</v>
      </c>
    </row>
    <row r="51" spans="1:9" ht="45.6">
      <c r="A51" s="79" t="s">
        <v>29</v>
      </c>
      <c r="B51" s="80" t="s">
        <v>0</v>
      </c>
      <c r="C51" s="80" t="s">
        <v>22</v>
      </c>
      <c r="D51" s="80" t="s">
        <v>51</v>
      </c>
      <c r="E51" s="80" t="s">
        <v>30</v>
      </c>
      <c r="F51" s="80" t="s">
        <v>3</v>
      </c>
      <c r="G51" s="92">
        <f>G52</f>
        <v>113763.7</v>
      </c>
      <c r="H51" s="92">
        <f t="shared" ref="H51:I51" si="12">H52</f>
        <v>113767.7</v>
      </c>
      <c r="I51" s="92">
        <f t="shared" si="12"/>
        <v>113767.7</v>
      </c>
    </row>
    <row r="52" spans="1:9" ht="19.2" customHeight="1">
      <c r="A52" s="79" t="s">
        <v>31</v>
      </c>
      <c r="B52" s="80" t="s">
        <v>0</v>
      </c>
      <c r="C52" s="80" t="s">
        <v>22</v>
      </c>
      <c r="D52" s="80" t="s">
        <v>51</v>
      </c>
      <c r="E52" s="80" t="s">
        <v>30</v>
      </c>
      <c r="F52" s="80" t="s">
        <v>32</v>
      </c>
      <c r="G52" s="100">
        <v>113763.7</v>
      </c>
      <c r="H52" s="82">
        <v>113767.7</v>
      </c>
      <c r="I52" s="82">
        <v>113767.7</v>
      </c>
    </row>
    <row r="53" spans="1:9" ht="23.4" customHeight="1">
      <c r="A53" s="76" t="s">
        <v>52</v>
      </c>
      <c r="B53" s="77" t="s">
        <v>0</v>
      </c>
      <c r="C53" s="77" t="s">
        <v>53</v>
      </c>
      <c r="D53" s="77" t="s">
        <v>12</v>
      </c>
      <c r="E53" s="77" t="s">
        <v>3</v>
      </c>
      <c r="F53" s="77" t="s">
        <v>3</v>
      </c>
      <c r="G53" s="84">
        <f>G54</f>
        <v>20000</v>
      </c>
      <c r="H53" s="84">
        <f>H54</f>
        <v>20000</v>
      </c>
      <c r="I53" s="84">
        <f>I54</f>
        <v>20000</v>
      </c>
    </row>
    <row r="54" spans="1:9" ht="45.6">
      <c r="A54" s="79" t="s">
        <v>137</v>
      </c>
      <c r="B54" s="80" t="s">
        <v>0</v>
      </c>
      <c r="C54" s="80" t="s">
        <v>53</v>
      </c>
      <c r="D54" s="80" t="s">
        <v>12</v>
      </c>
      <c r="E54" s="80" t="s">
        <v>3</v>
      </c>
      <c r="F54" s="80" t="s">
        <v>3</v>
      </c>
      <c r="G54" s="92">
        <v>20000</v>
      </c>
      <c r="H54" s="86">
        <v>20000</v>
      </c>
      <c r="I54" s="86">
        <v>20000</v>
      </c>
    </row>
    <row r="55" spans="1:9" ht="45.6">
      <c r="A55" s="79" t="s">
        <v>140</v>
      </c>
      <c r="B55" s="80" t="s">
        <v>0</v>
      </c>
      <c r="C55" s="80" t="s">
        <v>53</v>
      </c>
      <c r="D55" s="80" t="s">
        <v>12</v>
      </c>
      <c r="E55" s="80" t="s">
        <v>3</v>
      </c>
      <c r="F55" s="80" t="s">
        <v>3</v>
      </c>
      <c r="G55" s="92">
        <v>20000</v>
      </c>
      <c r="H55" s="86">
        <v>20000</v>
      </c>
      <c r="I55" s="86">
        <v>20000</v>
      </c>
    </row>
    <row r="56" spans="1:9" ht="22.8">
      <c r="A56" s="79" t="s">
        <v>54</v>
      </c>
      <c r="B56" s="80" t="s">
        <v>0</v>
      </c>
      <c r="C56" s="80" t="s">
        <v>53</v>
      </c>
      <c r="D56" s="80" t="s">
        <v>55</v>
      </c>
      <c r="E56" s="80" t="s">
        <v>3</v>
      </c>
      <c r="F56" s="80" t="s">
        <v>3</v>
      </c>
      <c r="G56" s="92">
        <v>20000</v>
      </c>
      <c r="H56" s="86">
        <v>20000</v>
      </c>
      <c r="I56" s="86">
        <v>20000</v>
      </c>
    </row>
    <row r="57" spans="1:9">
      <c r="A57" s="79" t="s">
        <v>56</v>
      </c>
      <c r="B57" s="80" t="s">
        <v>0</v>
      </c>
      <c r="C57" s="80" t="s">
        <v>53</v>
      </c>
      <c r="D57" s="80" t="s">
        <v>55</v>
      </c>
      <c r="E57" s="80" t="s">
        <v>57</v>
      </c>
      <c r="F57" s="80" t="s">
        <v>3</v>
      </c>
      <c r="G57" s="92">
        <v>20000</v>
      </c>
      <c r="H57" s="86">
        <v>20000</v>
      </c>
      <c r="I57" s="86">
        <v>20000</v>
      </c>
    </row>
    <row r="58" spans="1:9">
      <c r="A58" s="79" t="s">
        <v>215</v>
      </c>
      <c r="B58" s="80" t="s">
        <v>0</v>
      </c>
      <c r="C58" s="80" t="s">
        <v>53</v>
      </c>
      <c r="D58" s="80" t="s">
        <v>55</v>
      </c>
      <c r="E58" s="80" t="s">
        <v>57</v>
      </c>
      <c r="F58" s="80" t="s">
        <v>214</v>
      </c>
      <c r="G58" s="92">
        <v>20000</v>
      </c>
      <c r="H58" s="86">
        <v>20000</v>
      </c>
      <c r="I58" s="86">
        <v>20000</v>
      </c>
    </row>
    <row r="59" spans="1:9">
      <c r="A59" s="76" t="s">
        <v>58</v>
      </c>
      <c r="B59" s="77" t="s">
        <v>0</v>
      </c>
      <c r="C59" s="77" t="s">
        <v>59</v>
      </c>
      <c r="D59" s="77" t="s">
        <v>12</v>
      </c>
      <c r="E59" s="77" t="s">
        <v>3</v>
      </c>
      <c r="F59" s="77" t="s">
        <v>3</v>
      </c>
      <c r="G59" s="84">
        <f t="shared" ref="G59:G64" si="13">G60</f>
        <v>470000</v>
      </c>
      <c r="H59" s="84">
        <f t="shared" ref="H59:I64" si="14">H60</f>
        <v>305000</v>
      </c>
      <c r="I59" s="84">
        <f t="shared" si="14"/>
        <v>270000</v>
      </c>
    </row>
    <row r="60" spans="1:9" ht="45.6">
      <c r="A60" s="79" t="s">
        <v>141</v>
      </c>
      <c r="B60" s="80" t="s">
        <v>0</v>
      </c>
      <c r="C60" s="80" t="s">
        <v>59</v>
      </c>
      <c r="D60" s="80" t="s">
        <v>12</v>
      </c>
      <c r="E60" s="80" t="s">
        <v>3</v>
      </c>
      <c r="F60" s="80" t="s">
        <v>3</v>
      </c>
      <c r="G60" s="92">
        <f t="shared" si="13"/>
        <v>470000</v>
      </c>
      <c r="H60" s="92">
        <f t="shared" si="14"/>
        <v>305000</v>
      </c>
      <c r="I60" s="92">
        <f t="shared" si="14"/>
        <v>270000</v>
      </c>
    </row>
    <row r="61" spans="1:9" ht="45.6">
      <c r="A61" s="79" t="s">
        <v>138</v>
      </c>
      <c r="B61" s="80" t="s">
        <v>0</v>
      </c>
      <c r="C61" s="80" t="s">
        <v>59</v>
      </c>
      <c r="D61" s="80" t="s">
        <v>12</v>
      </c>
      <c r="E61" s="80" t="s">
        <v>3</v>
      </c>
      <c r="F61" s="80" t="s">
        <v>3</v>
      </c>
      <c r="G61" s="92">
        <f t="shared" si="13"/>
        <v>470000</v>
      </c>
      <c r="H61" s="92">
        <f t="shared" si="14"/>
        <v>305000</v>
      </c>
      <c r="I61" s="92">
        <f t="shared" si="14"/>
        <v>270000</v>
      </c>
    </row>
    <row r="62" spans="1:9" ht="22.8">
      <c r="A62" s="79" t="s">
        <v>60</v>
      </c>
      <c r="B62" s="80" t="s">
        <v>0</v>
      </c>
      <c r="C62" s="80" t="s">
        <v>59</v>
      </c>
      <c r="D62" s="80" t="s">
        <v>61</v>
      </c>
      <c r="E62" s="80" t="s">
        <v>3</v>
      </c>
      <c r="F62" s="80" t="s">
        <v>3</v>
      </c>
      <c r="G62" s="92">
        <f t="shared" si="13"/>
        <v>470000</v>
      </c>
      <c r="H62" s="92">
        <f t="shared" si="14"/>
        <v>305000</v>
      </c>
      <c r="I62" s="92">
        <f t="shared" si="14"/>
        <v>270000</v>
      </c>
    </row>
    <row r="63" spans="1:9" ht="27.6">
      <c r="A63" s="101" t="s">
        <v>178</v>
      </c>
      <c r="B63" s="80" t="s">
        <v>0</v>
      </c>
      <c r="C63" s="80" t="s">
        <v>59</v>
      </c>
      <c r="D63" s="80" t="s">
        <v>61</v>
      </c>
      <c r="E63" s="80" t="s">
        <v>168</v>
      </c>
      <c r="F63" s="80" t="s">
        <v>3</v>
      </c>
      <c r="G63" s="102">
        <f t="shared" si="13"/>
        <v>470000</v>
      </c>
      <c r="H63" s="102">
        <f t="shared" si="14"/>
        <v>305000</v>
      </c>
      <c r="I63" s="102">
        <f t="shared" si="14"/>
        <v>270000</v>
      </c>
    </row>
    <row r="64" spans="1:9" ht="41.4">
      <c r="A64" s="101" t="s">
        <v>179</v>
      </c>
      <c r="B64" s="80" t="s">
        <v>0</v>
      </c>
      <c r="C64" s="80" t="s">
        <v>59</v>
      </c>
      <c r="D64" s="80" t="s">
        <v>61</v>
      </c>
      <c r="E64" s="80" t="s">
        <v>173</v>
      </c>
      <c r="F64" s="80" t="s">
        <v>3</v>
      </c>
      <c r="G64" s="102">
        <f t="shared" si="13"/>
        <v>470000</v>
      </c>
      <c r="H64" s="102">
        <f t="shared" si="14"/>
        <v>305000</v>
      </c>
      <c r="I64" s="102">
        <f t="shared" si="14"/>
        <v>270000</v>
      </c>
    </row>
    <row r="65" spans="1:9" ht="28.2" customHeight="1">
      <c r="A65" s="79" t="s">
        <v>37</v>
      </c>
      <c r="B65" s="80" t="s">
        <v>0</v>
      </c>
      <c r="C65" s="80" t="s">
        <v>59</v>
      </c>
      <c r="D65" s="80" t="s">
        <v>61</v>
      </c>
      <c r="E65" s="80" t="s">
        <v>5</v>
      </c>
      <c r="F65" s="80" t="s">
        <v>3</v>
      </c>
      <c r="G65" s="92">
        <f>SUM(G66:G69)</f>
        <v>470000</v>
      </c>
      <c r="H65" s="92">
        <f t="shared" ref="H65:I65" si="15">SUM(H66:H69)</f>
        <v>305000</v>
      </c>
      <c r="I65" s="92">
        <f t="shared" si="15"/>
        <v>270000</v>
      </c>
    </row>
    <row r="66" spans="1:9">
      <c r="A66" s="79" t="s">
        <v>62</v>
      </c>
      <c r="B66" s="80" t="s">
        <v>0</v>
      </c>
      <c r="C66" s="80" t="s">
        <v>59</v>
      </c>
      <c r="D66" s="80" t="s">
        <v>61</v>
      </c>
      <c r="E66" s="80" t="s">
        <v>5</v>
      </c>
      <c r="F66" s="80" t="s">
        <v>63</v>
      </c>
      <c r="G66" s="100">
        <v>15000</v>
      </c>
      <c r="H66" s="82">
        <v>20000</v>
      </c>
      <c r="I66" s="82">
        <v>15000</v>
      </c>
    </row>
    <row r="67" spans="1:9">
      <c r="A67" s="79" t="s">
        <v>40</v>
      </c>
      <c r="B67" s="80" t="s">
        <v>0</v>
      </c>
      <c r="C67" s="80" t="s">
        <v>59</v>
      </c>
      <c r="D67" s="80" t="s">
        <v>61</v>
      </c>
      <c r="E67" s="80" t="s">
        <v>5</v>
      </c>
      <c r="F67" s="80" t="s">
        <v>41</v>
      </c>
      <c r="G67" s="100">
        <v>250000</v>
      </c>
      <c r="H67" s="82">
        <v>110000</v>
      </c>
      <c r="I67" s="82">
        <v>100000</v>
      </c>
    </row>
    <row r="68" spans="1:9">
      <c r="A68" s="79" t="s">
        <v>42</v>
      </c>
      <c r="B68" s="80" t="s">
        <v>0</v>
      </c>
      <c r="C68" s="80" t="s">
        <v>59</v>
      </c>
      <c r="D68" s="80" t="s">
        <v>61</v>
      </c>
      <c r="E68" s="80" t="s">
        <v>5</v>
      </c>
      <c r="F68" s="80" t="s">
        <v>43</v>
      </c>
      <c r="G68" s="100">
        <v>200000</v>
      </c>
      <c r="H68" s="82">
        <v>170000</v>
      </c>
      <c r="I68" s="82">
        <v>150000</v>
      </c>
    </row>
    <row r="69" spans="1:9">
      <c r="A69" s="79" t="s">
        <v>42</v>
      </c>
      <c r="B69" s="80" t="s">
        <v>0</v>
      </c>
      <c r="C69" s="80" t="s">
        <v>59</v>
      </c>
      <c r="D69" s="80" t="s">
        <v>61</v>
      </c>
      <c r="E69" s="80" t="s">
        <v>5</v>
      </c>
      <c r="F69" s="80" t="s">
        <v>214</v>
      </c>
      <c r="G69" s="100">
        <v>5000</v>
      </c>
      <c r="H69" s="81">
        <v>5000</v>
      </c>
      <c r="I69" s="81">
        <v>5000</v>
      </c>
    </row>
    <row r="70" spans="1:9" ht="13.8">
      <c r="A70" s="73" t="s">
        <v>182</v>
      </c>
      <c r="B70" s="74" t="s">
        <v>0</v>
      </c>
      <c r="C70" s="74" t="s">
        <v>183</v>
      </c>
      <c r="D70" s="74"/>
      <c r="E70" s="74"/>
      <c r="F70" s="74"/>
      <c r="G70" s="104">
        <f>G71</f>
        <v>104329</v>
      </c>
      <c r="H70" s="104">
        <f t="shared" ref="H70:I72" si="16">H71</f>
        <v>103663</v>
      </c>
      <c r="I70" s="104">
        <f t="shared" si="16"/>
        <v>107454</v>
      </c>
    </row>
    <row r="71" spans="1:9">
      <c r="A71" s="76" t="s">
        <v>64</v>
      </c>
      <c r="B71" s="77" t="s">
        <v>0</v>
      </c>
      <c r="C71" s="77" t="s">
        <v>65</v>
      </c>
      <c r="D71" s="77" t="s">
        <v>12</v>
      </c>
      <c r="E71" s="77" t="s">
        <v>3</v>
      </c>
      <c r="F71" s="77" t="s">
        <v>3</v>
      </c>
      <c r="G71" s="84">
        <f>G72</f>
        <v>104329</v>
      </c>
      <c r="H71" s="84">
        <f t="shared" si="16"/>
        <v>103663</v>
      </c>
      <c r="I71" s="84">
        <f t="shared" si="16"/>
        <v>107454</v>
      </c>
    </row>
    <row r="72" spans="1:9" ht="22.8">
      <c r="A72" s="79" t="s">
        <v>142</v>
      </c>
      <c r="B72" s="80" t="s">
        <v>0</v>
      </c>
      <c r="C72" s="80" t="s">
        <v>65</v>
      </c>
      <c r="D72" s="80" t="s">
        <v>12</v>
      </c>
      <c r="E72" s="80" t="s">
        <v>3</v>
      </c>
      <c r="F72" s="80" t="s">
        <v>3</v>
      </c>
      <c r="G72" s="92">
        <f>G73</f>
        <v>104329</v>
      </c>
      <c r="H72" s="92">
        <f t="shared" si="16"/>
        <v>103663</v>
      </c>
      <c r="I72" s="92">
        <f t="shared" si="16"/>
        <v>107454</v>
      </c>
    </row>
    <row r="73" spans="1:9" ht="34.200000000000003">
      <c r="A73" s="79" t="s">
        <v>184</v>
      </c>
      <c r="B73" s="80" t="s">
        <v>0</v>
      </c>
      <c r="C73" s="80" t="s">
        <v>65</v>
      </c>
      <c r="D73" s="80" t="s">
        <v>66</v>
      </c>
      <c r="E73" s="80" t="s">
        <v>3</v>
      </c>
      <c r="F73" s="80" t="s">
        <v>3</v>
      </c>
      <c r="G73" s="92">
        <f>G76+G78+G83+G85+G86</f>
        <v>104329</v>
      </c>
      <c r="H73" s="92">
        <f>H74+H80</f>
        <v>103663</v>
      </c>
      <c r="I73" s="92">
        <f>I74+I80</f>
        <v>107454</v>
      </c>
    </row>
    <row r="74" spans="1:9" ht="82.8">
      <c r="A74" s="105" t="s">
        <v>185</v>
      </c>
      <c r="B74" s="80" t="s">
        <v>0</v>
      </c>
      <c r="C74" s="80" t="s">
        <v>65</v>
      </c>
      <c r="D74" s="80" t="s">
        <v>66</v>
      </c>
      <c r="E74" s="80" t="s">
        <v>170</v>
      </c>
      <c r="F74" s="80" t="s">
        <v>3</v>
      </c>
      <c r="G74" s="92">
        <f>G75</f>
        <v>100600.59</v>
      </c>
      <c r="H74" s="92">
        <f>H75</f>
        <v>100600.59</v>
      </c>
      <c r="I74" s="92">
        <f>I75</f>
        <v>100600.59</v>
      </c>
    </row>
    <row r="75" spans="1:9" ht="41.4">
      <c r="A75" s="95" t="s">
        <v>167</v>
      </c>
      <c r="B75" s="80" t="s">
        <v>0</v>
      </c>
      <c r="C75" s="80" t="s">
        <v>65</v>
      </c>
      <c r="D75" s="80" t="s">
        <v>66</v>
      </c>
      <c r="E75" s="80" t="s">
        <v>169</v>
      </c>
      <c r="F75" s="80" t="s">
        <v>3</v>
      </c>
      <c r="G75" s="92">
        <f>G76+G78</f>
        <v>100600.59</v>
      </c>
      <c r="H75" s="92">
        <f t="shared" ref="H75:I75" si="17">H76+H78</f>
        <v>100600.59</v>
      </c>
      <c r="I75" s="92">
        <f t="shared" si="17"/>
        <v>100600.59</v>
      </c>
    </row>
    <row r="76" spans="1:9" ht="22.8">
      <c r="A76" s="79" t="s">
        <v>25</v>
      </c>
      <c r="B76" s="80" t="s">
        <v>0</v>
      </c>
      <c r="C76" s="80" t="s">
        <v>65</v>
      </c>
      <c r="D76" s="80" t="s">
        <v>66</v>
      </c>
      <c r="E76" s="80" t="s">
        <v>26</v>
      </c>
      <c r="F76" s="80" t="s">
        <v>3</v>
      </c>
      <c r="G76" s="92">
        <f>G77</f>
        <v>77266.2</v>
      </c>
      <c r="H76" s="92">
        <f t="shared" ref="H76:I76" si="18">H77</f>
        <v>77266.2</v>
      </c>
      <c r="I76" s="92">
        <f t="shared" si="18"/>
        <v>77266.2</v>
      </c>
    </row>
    <row r="77" spans="1:9">
      <c r="A77" s="79" t="s">
        <v>27</v>
      </c>
      <c r="B77" s="80" t="s">
        <v>0</v>
      </c>
      <c r="C77" s="80" t="s">
        <v>65</v>
      </c>
      <c r="D77" s="80" t="s">
        <v>66</v>
      </c>
      <c r="E77" s="80" t="s">
        <v>26</v>
      </c>
      <c r="F77" s="80" t="s">
        <v>28</v>
      </c>
      <c r="G77" s="81">
        <v>77266.2</v>
      </c>
      <c r="H77" s="108">
        <v>77266.2</v>
      </c>
      <c r="I77" s="108">
        <v>77266.2</v>
      </c>
    </row>
    <row r="78" spans="1:9" ht="45.6">
      <c r="A78" s="79" t="s">
        <v>29</v>
      </c>
      <c r="B78" s="80" t="s">
        <v>0</v>
      </c>
      <c r="C78" s="80" t="s">
        <v>65</v>
      </c>
      <c r="D78" s="80" t="s">
        <v>66</v>
      </c>
      <c r="E78" s="80" t="s">
        <v>30</v>
      </c>
      <c r="F78" s="80" t="s">
        <v>3</v>
      </c>
      <c r="G78" s="92">
        <f>G79</f>
        <v>23334.39</v>
      </c>
      <c r="H78" s="92">
        <f t="shared" ref="H78:I78" si="19">H79</f>
        <v>23334.39</v>
      </c>
      <c r="I78" s="92">
        <f t="shared" si="19"/>
        <v>23334.39</v>
      </c>
    </row>
    <row r="79" spans="1:9">
      <c r="A79" s="79" t="s">
        <v>31</v>
      </c>
      <c r="B79" s="80" t="s">
        <v>0</v>
      </c>
      <c r="C79" s="80" t="s">
        <v>65</v>
      </c>
      <c r="D79" s="80" t="s">
        <v>66</v>
      </c>
      <c r="E79" s="80" t="s">
        <v>30</v>
      </c>
      <c r="F79" s="80" t="s">
        <v>32</v>
      </c>
      <c r="G79" s="81">
        <v>23334.39</v>
      </c>
      <c r="H79" s="108">
        <v>23334.39</v>
      </c>
      <c r="I79" s="108">
        <v>23334.39</v>
      </c>
    </row>
    <row r="80" spans="1:9" ht="27.6">
      <c r="A80" s="95" t="s">
        <v>178</v>
      </c>
      <c r="B80" s="80" t="s">
        <v>0</v>
      </c>
      <c r="C80" s="80" t="s">
        <v>65</v>
      </c>
      <c r="D80" s="80" t="s">
        <v>66</v>
      </c>
      <c r="E80" s="80" t="s">
        <v>168</v>
      </c>
      <c r="F80" s="80" t="s">
        <v>3</v>
      </c>
      <c r="G80" s="81">
        <f>G81</f>
        <v>5728.41</v>
      </c>
      <c r="H80" s="82">
        <f>H81</f>
        <v>3062.41</v>
      </c>
      <c r="I80" s="82">
        <f>I81</f>
        <v>6853.41</v>
      </c>
    </row>
    <row r="81" spans="1:9" ht="41.4">
      <c r="A81" s="95" t="s">
        <v>179</v>
      </c>
      <c r="B81" s="80" t="s">
        <v>0</v>
      </c>
      <c r="C81" s="80" t="s">
        <v>65</v>
      </c>
      <c r="D81" s="80" t="s">
        <v>66</v>
      </c>
      <c r="E81" s="80" t="s">
        <v>173</v>
      </c>
      <c r="F81" s="80" t="s">
        <v>3</v>
      </c>
      <c r="G81" s="81">
        <f>G82+G84</f>
        <v>5728.41</v>
      </c>
      <c r="H81" s="82">
        <f>H82+H84</f>
        <v>3062.41</v>
      </c>
      <c r="I81" s="82">
        <f>I82+I84</f>
        <v>6853.41</v>
      </c>
    </row>
    <row r="82" spans="1:9" ht="22.95" customHeight="1">
      <c r="A82" s="79" t="s">
        <v>33</v>
      </c>
      <c r="B82" s="80" t="s">
        <v>0</v>
      </c>
      <c r="C82" s="80" t="s">
        <v>65</v>
      </c>
      <c r="D82" s="80" t="s">
        <v>66</v>
      </c>
      <c r="E82" s="80" t="s">
        <v>34</v>
      </c>
      <c r="F82" s="80" t="s">
        <v>3</v>
      </c>
      <c r="G82" s="92">
        <v>3000</v>
      </c>
      <c r="H82" s="86">
        <f>H83</f>
        <v>1000</v>
      </c>
      <c r="I82" s="86">
        <f>I83</f>
        <v>3000</v>
      </c>
    </row>
    <row r="83" spans="1:9">
      <c r="A83" s="79" t="s">
        <v>35</v>
      </c>
      <c r="B83" s="80" t="s">
        <v>0</v>
      </c>
      <c r="C83" s="80" t="s">
        <v>65</v>
      </c>
      <c r="D83" s="80" t="s">
        <v>66</v>
      </c>
      <c r="E83" s="80" t="s">
        <v>34</v>
      </c>
      <c r="F83" s="80" t="s">
        <v>36</v>
      </c>
      <c r="G83" s="81">
        <v>1000</v>
      </c>
      <c r="H83" s="106">
        <v>1000</v>
      </c>
      <c r="I83" s="106">
        <v>3000</v>
      </c>
    </row>
    <row r="84" spans="1:9" ht="15" customHeight="1">
      <c r="A84" s="79" t="s">
        <v>37</v>
      </c>
      <c r="B84" s="80" t="s">
        <v>0</v>
      </c>
      <c r="C84" s="80" t="s">
        <v>65</v>
      </c>
      <c r="D84" s="80" t="s">
        <v>66</v>
      </c>
      <c r="E84" s="80" t="s">
        <v>5</v>
      </c>
      <c r="F84" s="80" t="s">
        <v>3</v>
      </c>
      <c r="G84" s="92">
        <f>G85+G86</f>
        <v>2728.41</v>
      </c>
      <c r="H84" s="86">
        <f>H85+H86</f>
        <v>2062.41</v>
      </c>
      <c r="I84" s="86">
        <f>I85+I86</f>
        <v>3853.41</v>
      </c>
    </row>
    <row r="85" spans="1:9">
      <c r="A85" s="79" t="s">
        <v>38</v>
      </c>
      <c r="B85" s="80" t="s">
        <v>0</v>
      </c>
      <c r="C85" s="80" t="s">
        <v>65</v>
      </c>
      <c r="D85" s="80" t="s">
        <v>66</v>
      </c>
      <c r="E85" s="80" t="s">
        <v>5</v>
      </c>
      <c r="F85" s="80" t="s">
        <v>39</v>
      </c>
      <c r="G85" s="81">
        <v>1000</v>
      </c>
      <c r="H85" s="106">
        <v>1000</v>
      </c>
      <c r="I85" s="106">
        <v>2000</v>
      </c>
    </row>
    <row r="86" spans="1:9">
      <c r="A86" s="79" t="s">
        <v>45</v>
      </c>
      <c r="B86" s="80" t="s">
        <v>0</v>
      </c>
      <c r="C86" s="80" t="s">
        <v>65</v>
      </c>
      <c r="D86" s="80" t="s">
        <v>66</v>
      </c>
      <c r="E86" s="80" t="s">
        <v>5</v>
      </c>
      <c r="F86" s="80" t="s">
        <v>46</v>
      </c>
      <c r="G86" s="81">
        <v>1728.41</v>
      </c>
      <c r="H86" s="106">
        <v>1062.4100000000001</v>
      </c>
      <c r="I86" s="106">
        <v>1853.41</v>
      </c>
    </row>
    <row r="87" spans="1:9">
      <c r="A87" s="73" t="s">
        <v>182</v>
      </c>
      <c r="B87" s="74" t="s">
        <v>0</v>
      </c>
      <c r="C87" s="74" t="s">
        <v>186</v>
      </c>
      <c r="D87" s="74"/>
      <c r="E87" s="74"/>
      <c r="F87" s="74"/>
      <c r="G87" s="103">
        <f>G88</f>
        <v>250000</v>
      </c>
      <c r="H87" s="103">
        <f t="shared" ref="H87:I87" si="20">H88</f>
        <v>260000</v>
      </c>
      <c r="I87" s="103">
        <f t="shared" si="20"/>
        <v>280000</v>
      </c>
    </row>
    <row r="88" spans="1:9" ht="34.200000000000003">
      <c r="A88" s="76" t="s">
        <v>67</v>
      </c>
      <c r="B88" s="77" t="s">
        <v>0</v>
      </c>
      <c r="C88" s="77" t="s">
        <v>68</v>
      </c>
      <c r="D88" s="77" t="s">
        <v>12</v>
      </c>
      <c r="E88" s="77" t="s">
        <v>3</v>
      </c>
      <c r="F88" s="77" t="s">
        <v>3</v>
      </c>
      <c r="G88" s="84">
        <f>G89</f>
        <v>250000</v>
      </c>
      <c r="H88" s="84">
        <f>H89</f>
        <v>260000</v>
      </c>
      <c r="I88" s="84">
        <f>I89</f>
        <v>280000</v>
      </c>
    </row>
    <row r="89" spans="1:9" ht="34.200000000000003">
      <c r="A89" s="107" t="s">
        <v>143</v>
      </c>
      <c r="B89" s="96" t="s">
        <v>0</v>
      </c>
      <c r="C89" s="96" t="s">
        <v>68</v>
      </c>
      <c r="D89" s="96" t="s">
        <v>12</v>
      </c>
      <c r="E89" s="96" t="s">
        <v>3</v>
      </c>
      <c r="F89" s="96" t="s">
        <v>3</v>
      </c>
      <c r="G89" s="99">
        <f>G90</f>
        <v>250000</v>
      </c>
      <c r="H89" s="99">
        <f t="shared" ref="H89:I89" si="21">H90</f>
        <v>260000</v>
      </c>
      <c r="I89" s="99">
        <f t="shared" si="21"/>
        <v>280000</v>
      </c>
    </row>
    <row r="90" spans="1:9" ht="22.8">
      <c r="A90" s="79" t="s">
        <v>144</v>
      </c>
      <c r="B90" s="80" t="s">
        <v>0</v>
      </c>
      <c r="C90" s="80" t="s">
        <v>68</v>
      </c>
      <c r="D90" s="80" t="s">
        <v>12</v>
      </c>
      <c r="E90" s="80" t="s">
        <v>3</v>
      </c>
      <c r="F90" s="80" t="s">
        <v>3</v>
      </c>
      <c r="G90" s="92">
        <f>G92+G95+G99</f>
        <v>250000</v>
      </c>
      <c r="H90" s="92">
        <f t="shared" ref="H90:I90" si="22">H92+H95+H99</f>
        <v>260000</v>
      </c>
      <c r="I90" s="92">
        <f t="shared" si="22"/>
        <v>280000</v>
      </c>
    </row>
    <row r="91" spans="1:9" ht="22.8">
      <c r="A91" s="79" t="s">
        <v>69</v>
      </c>
      <c r="B91" s="80" t="s">
        <v>0</v>
      </c>
      <c r="C91" s="80" t="s">
        <v>68</v>
      </c>
      <c r="D91" s="80" t="s">
        <v>70</v>
      </c>
      <c r="E91" s="80" t="s">
        <v>3</v>
      </c>
      <c r="F91" s="80" t="s">
        <v>3</v>
      </c>
      <c r="G91" s="92">
        <f>G92</f>
        <v>100000</v>
      </c>
      <c r="H91" s="92">
        <f t="shared" ref="H91:I92" si="23">H92</f>
        <v>100000</v>
      </c>
      <c r="I91" s="92">
        <f t="shared" si="23"/>
        <v>100000</v>
      </c>
    </row>
    <row r="92" spans="1:9" ht="34.200000000000003">
      <c r="A92" s="79" t="s">
        <v>37</v>
      </c>
      <c r="B92" s="80" t="s">
        <v>0</v>
      </c>
      <c r="C92" s="80" t="s">
        <v>68</v>
      </c>
      <c r="D92" s="80" t="s">
        <v>70</v>
      </c>
      <c r="E92" s="80" t="s">
        <v>5</v>
      </c>
      <c r="F92" s="80" t="s">
        <v>3</v>
      </c>
      <c r="G92" s="92">
        <f>G93</f>
        <v>100000</v>
      </c>
      <c r="H92" s="92">
        <f t="shared" si="23"/>
        <v>100000</v>
      </c>
      <c r="I92" s="92">
        <f t="shared" si="23"/>
        <v>100000</v>
      </c>
    </row>
    <row r="93" spans="1:9">
      <c r="A93" s="107" t="s">
        <v>42</v>
      </c>
      <c r="B93" s="96" t="s">
        <v>0</v>
      </c>
      <c r="C93" s="96" t="s">
        <v>68</v>
      </c>
      <c r="D93" s="96" t="s">
        <v>70</v>
      </c>
      <c r="E93" s="96" t="s">
        <v>5</v>
      </c>
      <c r="F93" s="96" t="s">
        <v>43</v>
      </c>
      <c r="G93" s="99">
        <v>100000</v>
      </c>
      <c r="H93" s="88">
        <v>100000</v>
      </c>
      <c r="I93" s="88">
        <v>100000</v>
      </c>
    </row>
    <row r="94" spans="1:9" ht="22.8">
      <c r="A94" s="79" t="s">
        <v>188</v>
      </c>
      <c r="B94" s="80" t="s">
        <v>0</v>
      </c>
      <c r="C94" s="80" t="s">
        <v>68</v>
      </c>
      <c r="D94" s="80" t="s">
        <v>187</v>
      </c>
      <c r="E94" s="80" t="s">
        <v>3</v>
      </c>
      <c r="F94" s="80" t="s">
        <v>3</v>
      </c>
      <c r="G94" s="108">
        <f>G95</f>
        <v>90000</v>
      </c>
      <c r="H94" s="108">
        <f t="shared" ref="H94:I94" si="24">H95</f>
        <v>110000</v>
      </c>
      <c r="I94" s="108">
        <f t="shared" si="24"/>
        <v>130000</v>
      </c>
    </row>
    <row r="95" spans="1:9" ht="34.200000000000003">
      <c r="A95" s="79" t="s">
        <v>37</v>
      </c>
      <c r="B95" s="80" t="s">
        <v>0</v>
      </c>
      <c r="C95" s="80" t="s">
        <v>68</v>
      </c>
      <c r="D95" s="80" t="s">
        <v>187</v>
      </c>
      <c r="E95" s="80" t="s">
        <v>5</v>
      </c>
      <c r="F95" s="80" t="s">
        <v>3</v>
      </c>
      <c r="G95" s="108">
        <f>G96+G97</f>
        <v>90000</v>
      </c>
      <c r="H95" s="108">
        <f t="shared" ref="H95:I95" si="25">H96+H97</f>
        <v>110000</v>
      </c>
      <c r="I95" s="108">
        <f t="shared" si="25"/>
        <v>130000</v>
      </c>
    </row>
    <row r="96" spans="1:9" ht="22.8">
      <c r="A96" s="107" t="s">
        <v>159</v>
      </c>
      <c r="B96" s="96" t="s">
        <v>0</v>
      </c>
      <c r="C96" s="96" t="s">
        <v>68</v>
      </c>
      <c r="D96" s="96" t="s">
        <v>187</v>
      </c>
      <c r="E96" s="96" t="s">
        <v>5</v>
      </c>
      <c r="F96" s="96" t="s">
        <v>43</v>
      </c>
      <c r="G96" s="108">
        <v>50000</v>
      </c>
      <c r="H96" s="106">
        <v>60000</v>
      </c>
      <c r="I96" s="106">
        <v>100000</v>
      </c>
    </row>
    <row r="97" spans="1:9" ht="34.200000000000003">
      <c r="A97" s="107" t="s">
        <v>160</v>
      </c>
      <c r="B97" s="96" t="s">
        <v>0</v>
      </c>
      <c r="C97" s="96" t="s">
        <v>68</v>
      </c>
      <c r="D97" s="96" t="s">
        <v>187</v>
      </c>
      <c r="E97" s="96" t="s">
        <v>5</v>
      </c>
      <c r="F97" s="96" t="s">
        <v>4</v>
      </c>
      <c r="G97" s="108">
        <v>40000</v>
      </c>
      <c r="H97" s="106">
        <v>50000</v>
      </c>
      <c r="I97" s="106">
        <v>30000</v>
      </c>
    </row>
    <row r="98" spans="1:9" ht="22.8">
      <c r="A98" s="79" t="s">
        <v>71</v>
      </c>
      <c r="B98" s="80" t="s">
        <v>0</v>
      </c>
      <c r="C98" s="80" t="s">
        <v>68</v>
      </c>
      <c r="D98" s="80" t="s">
        <v>72</v>
      </c>
      <c r="E98" s="80" t="s">
        <v>3</v>
      </c>
      <c r="F98" s="80" t="s">
        <v>3</v>
      </c>
      <c r="G98" s="92">
        <f>G99</f>
        <v>60000</v>
      </c>
      <c r="H98" s="92">
        <f t="shared" ref="H98:I98" si="26">H99</f>
        <v>50000</v>
      </c>
      <c r="I98" s="92">
        <f t="shared" si="26"/>
        <v>50000</v>
      </c>
    </row>
    <row r="99" spans="1:9" ht="34.200000000000003">
      <c r="A99" s="79" t="s">
        <v>37</v>
      </c>
      <c r="B99" s="80" t="s">
        <v>0</v>
      </c>
      <c r="C99" s="80" t="s">
        <v>68</v>
      </c>
      <c r="D99" s="80" t="s">
        <v>72</v>
      </c>
      <c r="E99" s="80" t="s">
        <v>5</v>
      </c>
      <c r="F99" s="80" t="s">
        <v>3</v>
      </c>
      <c r="G99" s="92">
        <f>G100</f>
        <v>60000</v>
      </c>
      <c r="H99" s="92">
        <f t="shared" ref="H99:I99" si="27">H100</f>
        <v>50000</v>
      </c>
      <c r="I99" s="92">
        <f t="shared" si="27"/>
        <v>50000</v>
      </c>
    </row>
    <row r="100" spans="1:9">
      <c r="A100" s="107" t="s">
        <v>42</v>
      </c>
      <c r="B100" s="96" t="s">
        <v>0</v>
      </c>
      <c r="C100" s="96" t="s">
        <v>68</v>
      </c>
      <c r="D100" s="96" t="s">
        <v>72</v>
      </c>
      <c r="E100" s="96" t="s">
        <v>5</v>
      </c>
      <c r="F100" s="96" t="s">
        <v>43</v>
      </c>
      <c r="G100" s="99">
        <v>60000</v>
      </c>
      <c r="H100" s="88">
        <v>50000</v>
      </c>
      <c r="I100" s="88">
        <v>50000</v>
      </c>
    </row>
    <row r="101" spans="1:9">
      <c r="A101" s="73" t="s">
        <v>189</v>
      </c>
      <c r="B101" s="74" t="s">
        <v>0</v>
      </c>
      <c r="C101" s="74" t="s">
        <v>192</v>
      </c>
      <c r="D101" s="74"/>
      <c r="E101" s="74"/>
      <c r="F101" s="74"/>
      <c r="G101" s="75">
        <f>G102</f>
        <v>0</v>
      </c>
      <c r="H101" s="75">
        <f>H102</f>
        <v>0</v>
      </c>
      <c r="I101" s="75">
        <f>I102</f>
        <v>0</v>
      </c>
    </row>
    <row r="102" spans="1:9" ht="33.75" customHeight="1">
      <c r="A102" s="70" t="s">
        <v>73</v>
      </c>
      <c r="B102" s="71" t="s">
        <v>0</v>
      </c>
      <c r="C102" s="71" t="s">
        <v>74</v>
      </c>
      <c r="D102" s="71"/>
      <c r="E102" s="71"/>
      <c r="F102" s="71"/>
      <c r="G102" s="109">
        <v>0</v>
      </c>
      <c r="H102" s="72">
        <v>0</v>
      </c>
      <c r="I102" s="72">
        <v>0</v>
      </c>
    </row>
    <row r="103" spans="1:9" ht="22.8">
      <c r="A103" s="76" t="s">
        <v>145</v>
      </c>
      <c r="B103" s="77" t="s">
        <v>0</v>
      </c>
      <c r="C103" s="77" t="s">
        <v>74</v>
      </c>
      <c r="D103" s="77" t="s">
        <v>12</v>
      </c>
      <c r="E103" s="77" t="s">
        <v>3</v>
      </c>
      <c r="F103" s="77" t="s">
        <v>3</v>
      </c>
      <c r="G103" s="84">
        <v>0</v>
      </c>
      <c r="H103" s="84">
        <v>0</v>
      </c>
      <c r="I103" s="84">
        <v>0</v>
      </c>
    </row>
    <row r="104" spans="1:9" ht="34.799999999999997">
      <c r="A104" s="110" t="s">
        <v>146</v>
      </c>
      <c r="B104" s="80" t="s">
        <v>0</v>
      </c>
      <c r="C104" s="80" t="s">
        <v>74</v>
      </c>
      <c r="D104" s="80" t="s">
        <v>194</v>
      </c>
      <c r="E104" s="80" t="s">
        <v>3</v>
      </c>
      <c r="F104" s="80" t="s">
        <v>3</v>
      </c>
      <c r="G104" s="92">
        <v>0</v>
      </c>
      <c r="H104" s="86">
        <v>0</v>
      </c>
      <c r="I104" s="86">
        <v>0</v>
      </c>
    </row>
    <row r="105" spans="1:9" ht="27.6">
      <c r="A105" s="111" t="s">
        <v>193</v>
      </c>
      <c r="B105" s="112" t="s">
        <v>0</v>
      </c>
      <c r="C105" s="80" t="s">
        <v>74</v>
      </c>
      <c r="D105" s="80" t="s">
        <v>195</v>
      </c>
      <c r="E105" s="80" t="s">
        <v>3</v>
      </c>
      <c r="F105" s="80" t="s">
        <v>3</v>
      </c>
      <c r="G105" s="92">
        <v>0</v>
      </c>
      <c r="H105" s="86">
        <v>0</v>
      </c>
      <c r="I105" s="86">
        <v>0</v>
      </c>
    </row>
    <row r="106" spans="1:9" ht="31.95" customHeight="1">
      <c r="A106" s="95" t="s">
        <v>178</v>
      </c>
      <c r="B106" s="113" t="s">
        <v>0</v>
      </c>
      <c r="C106" s="80" t="s">
        <v>74</v>
      </c>
      <c r="D106" s="80" t="s">
        <v>195</v>
      </c>
      <c r="E106" s="80" t="s">
        <v>168</v>
      </c>
      <c r="F106" s="80" t="s">
        <v>3</v>
      </c>
      <c r="G106" s="92">
        <v>0</v>
      </c>
      <c r="H106" s="86">
        <v>0</v>
      </c>
      <c r="I106" s="86">
        <v>0</v>
      </c>
    </row>
    <row r="107" spans="1:9" ht="41.4">
      <c r="A107" s="95" t="s">
        <v>179</v>
      </c>
      <c r="B107" s="113" t="s">
        <v>0</v>
      </c>
      <c r="C107" s="80" t="s">
        <v>74</v>
      </c>
      <c r="D107" s="80" t="s">
        <v>195</v>
      </c>
      <c r="E107" s="80" t="s">
        <v>173</v>
      </c>
      <c r="F107" s="80" t="s">
        <v>3</v>
      </c>
      <c r="G107" s="92">
        <v>0</v>
      </c>
      <c r="H107" s="86">
        <v>0</v>
      </c>
      <c r="I107" s="86">
        <v>0</v>
      </c>
    </row>
    <row r="108" spans="1:9" ht="34.200000000000003">
      <c r="A108" s="79" t="s">
        <v>75</v>
      </c>
      <c r="B108" s="80" t="s">
        <v>0</v>
      </c>
      <c r="C108" s="80" t="s">
        <v>74</v>
      </c>
      <c r="D108" s="80" t="s">
        <v>76</v>
      </c>
      <c r="E108" s="80" t="s">
        <v>5</v>
      </c>
      <c r="F108" s="80" t="s">
        <v>3</v>
      </c>
      <c r="G108" s="92">
        <v>0</v>
      </c>
      <c r="H108" s="86">
        <v>0</v>
      </c>
      <c r="I108" s="86">
        <v>0</v>
      </c>
    </row>
    <row r="109" spans="1:9" ht="34.200000000000003">
      <c r="A109" s="79" t="s">
        <v>37</v>
      </c>
      <c r="B109" s="80" t="s">
        <v>0</v>
      </c>
      <c r="C109" s="80" t="s">
        <v>74</v>
      </c>
      <c r="D109" s="80" t="s">
        <v>76</v>
      </c>
      <c r="E109" s="80" t="s">
        <v>5</v>
      </c>
      <c r="F109" s="80" t="s">
        <v>3</v>
      </c>
      <c r="G109" s="92">
        <v>0</v>
      </c>
      <c r="H109" s="86">
        <v>0</v>
      </c>
      <c r="I109" s="86">
        <v>0</v>
      </c>
    </row>
    <row r="110" spans="1:9">
      <c r="A110" s="79" t="s">
        <v>42</v>
      </c>
      <c r="B110" s="80" t="s">
        <v>0</v>
      </c>
      <c r="C110" s="80" t="s">
        <v>74</v>
      </c>
      <c r="D110" s="80" t="s">
        <v>76</v>
      </c>
      <c r="E110" s="80" t="s">
        <v>5</v>
      </c>
      <c r="F110" s="80" t="s">
        <v>43</v>
      </c>
      <c r="G110" s="92">
        <v>0</v>
      </c>
      <c r="H110" s="86">
        <v>0</v>
      </c>
      <c r="I110" s="86">
        <v>0</v>
      </c>
    </row>
    <row r="111" spans="1:9">
      <c r="A111" s="114" t="s">
        <v>190</v>
      </c>
      <c r="B111" s="74" t="s">
        <v>0</v>
      </c>
      <c r="C111" s="74" t="s">
        <v>191</v>
      </c>
      <c r="D111" s="74"/>
      <c r="E111" s="74"/>
      <c r="F111" s="74"/>
      <c r="G111" s="75" t="e">
        <f>G112+G147</f>
        <v>#REF!</v>
      </c>
      <c r="H111" s="75">
        <f>H112+H147</f>
        <v>4124784.48</v>
      </c>
      <c r="I111" s="75">
        <f>I112+I147</f>
        <v>3039912.47</v>
      </c>
    </row>
    <row r="112" spans="1:9">
      <c r="A112" s="76" t="s">
        <v>77</v>
      </c>
      <c r="B112" s="77" t="s">
        <v>0</v>
      </c>
      <c r="C112" s="77" t="s">
        <v>78</v>
      </c>
      <c r="D112" s="77" t="s">
        <v>12</v>
      </c>
      <c r="E112" s="77" t="s">
        <v>3</v>
      </c>
      <c r="F112" s="77" t="s">
        <v>3</v>
      </c>
      <c r="G112" s="115" t="e">
        <f>G113</f>
        <v>#REF!</v>
      </c>
      <c r="H112" s="115">
        <f>H119+H120+H126+H137+H142</f>
        <v>299784.48</v>
      </c>
      <c r="I112" s="115">
        <f>I113</f>
        <v>290681.48</v>
      </c>
    </row>
    <row r="113" spans="1:9" ht="45.6">
      <c r="A113" s="79" t="s">
        <v>216</v>
      </c>
      <c r="B113" s="80" t="s">
        <v>0</v>
      </c>
      <c r="C113" s="80" t="s">
        <v>78</v>
      </c>
      <c r="D113" s="80" t="s">
        <v>12</v>
      </c>
      <c r="E113" s="80" t="s">
        <v>3</v>
      </c>
      <c r="F113" s="80" t="s">
        <v>3</v>
      </c>
      <c r="G113" s="86" t="e">
        <f>G116+G121+G127+G133+G135+G138+G142</f>
        <v>#REF!</v>
      </c>
      <c r="H113" s="86">
        <f>H116+H121+H127+H133+H135+H138+H142</f>
        <v>299784.48</v>
      </c>
      <c r="I113" s="86">
        <f>I116+I121+I127+I133+I135+I138+I142</f>
        <v>290681.48</v>
      </c>
    </row>
    <row r="114" spans="1:9" ht="22.8">
      <c r="A114" s="79" t="s">
        <v>147</v>
      </c>
      <c r="B114" s="80" t="s">
        <v>0</v>
      </c>
      <c r="C114" s="80" t="s">
        <v>78</v>
      </c>
      <c r="D114" s="80" t="s">
        <v>12</v>
      </c>
      <c r="E114" s="80" t="s">
        <v>3</v>
      </c>
      <c r="F114" s="80" t="s">
        <v>3</v>
      </c>
      <c r="G114" s="92">
        <v>0</v>
      </c>
      <c r="H114" s="86">
        <v>0</v>
      </c>
      <c r="I114" s="86">
        <f>I115+I120+I126+I137+I142</f>
        <v>290681.48</v>
      </c>
    </row>
    <row r="115" spans="1:9" ht="22.8">
      <c r="A115" s="79" t="s">
        <v>79</v>
      </c>
      <c r="B115" s="80" t="s">
        <v>0</v>
      </c>
      <c r="C115" s="80" t="s">
        <v>78</v>
      </c>
      <c r="D115" s="80" t="s">
        <v>80</v>
      </c>
      <c r="E115" s="80" t="s">
        <v>3</v>
      </c>
      <c r="F115" s="80" t="s">
        <v>3</v>
      </c>
      <c r="G115" s="92">
        <v>0</v>
      </c>
      <c r="H115" s="86">
        <v>0</v>
      </c>
      <c r="I115" s="86">
        <v>0</v>
      </c>
    </row>
    <row r="116" spans="1:9" ht="33" customHeight="1">
      <c r="A116" s="95" t="s">
        <v>178</v>
      </c>
      <c r="B116" s="80" t="s">
        <v>0</v>
      </c>
      <c r="C116" s="80" t="s">
        <v>78</v>
      </c>
      <c r="D116" s="80" t="s">
        <v>80</v>
      </c>
      <c r="E116" s="80" t="s">
        <v>168</v>
      </c>
      <c r="F116" s="80" t="s">
        <v>3</v>
      </c>
      <c r="G116" s="92">
        <v>0</v>
      </c>
      <c r="H116" s="86">
        <v>0</v>
      </c>
      <c r="I116" s="86">
        <v>0</v>
      </c>
    </row>
    <row r="117" spans="1:9" ht="41.4">
      <c r="A117" s="95" t="s">
        <v>179</v>
      </c>
      <c r="B117" s="80" t="s">
        <v>0</v>
      </c>
      <c r="C117" s="80" t="s">
        <v>78</v>
      </c>
      <c r="D117" s="80" t="s">
        <v>80</v>
      </c>
      <c r="E117" s="80" t="s">
        <v>173</v>
      </c>
      <c r="F117" s="80" t="s">
        <v>3</v>
      </c>
      <c r="G117" s="92">
        <v>0</v>
      </c>
      <c r="H117" s="86">
        <v>0</v>
      </c>
      <c r="I117" s="86">
        <v>0</v>
      </c>
    </row>
    <row r="118" spans="1:9" ht="34.200000000000003">
      <c r="A118" s="79" t="s">
        <v>37</v>
      </c>
      <c r="B118" s="80" t="s">
        <v>0</v>
      </c>
      <c r="C118" s="80" t="s">
        <v>78</v>
      </c>
      <c r="D118" s="80" t="s">
        <v>80</v>
      </c>
      <c r="E118" s="80" t="s">
        <v>5</v>
      </c>
      <c r="F118" s="80" t="s">
        <v>3</v>
      </c>
      <c r="G118" s="92">
        <v>0</v>
      </c>
      <c r="H118" s="86">
        <v>0</v>
      </c>
      <c r="I118" s="86">
        <v>0</v>
      </c>
    </row>
    <row r="119" spans="1:9">
      <c r="A119" s="79" t="s">
        <v>42</v>
      </c>
      <c r="B119" s="80" t="s">
        <v>0</v>
      </c>
      <c r="C119" s="80" t="s">
        <v>78</v>
      </c>
      <c r="D119" s="80" t="s">
        <v>80</v>
      </c>
      <c r="E119" s="80" t="s">
        <v>5</v>
      </c>
      <c r="F119" s="80" t="s">
        <v>43</v>
      </c>
      <c r="G119" s="81">
        <v>0</v>
      </c>
      <c r="H119" s="82">
        <v>0</v>
      </c>
      <c r="I119" s="82">
        <v>0</v>
      </c>
    </row>
    <row r="120" spans="1:9" ht="22.8">
      <c r="A120" s="79" t="s">
        <v>81</v>
      </c>
      <c r="B120" s="80" t="s">
        <v>0</v>
      </c>
      <c r="C120" s="80" t="s">
        <v>78</v>
      </c>
      <c r="D120" s="80" t="s">
        <v>82</v>
      </c>
      <c r="E120" s="80" t="s">
        <v>3</v>
      </c>
      <c r="F120" s="80" t="s">
        <v>3</v>
      </c>
      <c r="G120" s="92" t="e">
        <f>G123</f>
        <v>#REF!</v>
      </c>
      <c r="H120" s="92">
        <f t="shared" ref="H120:I120" si="28">H123</f>
        <v>260000</v>
      </c>
      <c r="I120" s="92">
        <f t="shared" si="28"/>
        <v>250000</v>
      </c>
    </row>
    <row r="121" spans="1:9" ht="27.6">
      <c r="A121" s="95" t="s">
        <v>178</v>
      </c>
      <c r="B121" s="80" t="s">
        <v>0</v>
      </c>
      <c r="C121" s="80" t="s">
        <v>78</v>
      </c>
      <c r="D121" s="80" t="s">
        <v>82</v>
      </c>
      <c r="E121" s="80" t="s">
        <v>168</v>
      </c>
      <c r="F121" s="80" t="s">
        <v>3</v>
      </c>
      <c r="G121" s="92" t="e">
        <f>G122</f>
        <v>#REF!</v>
      </c>
      <c r="H121" s="92">
        <f t="shared" ref="H121:I122" si="29">H122</f>
        <v>260000</v>
      </c>
      <c r="I121" s="92">
        <f t="shared" si="29"/>
        <v>250000</v>
      </c>
    </row>
    <row r="122" spans="1:9" ht="41.4">
      <c r="A122" s="95" t="s">
        <v>179</v>
      </c>
      <c r="B122" s="80" t="s">
        <v>0</v>
      </c>
      <c r="C122" s="80" t="s">
        <v>78</v>
      </c>
      <c r="D122" s="80" t="s">
        <v>82</v>
      </c>
      <c r="E122" s="80" t="s">
        <v>173</v>
      </c>
      <c r="F122" s="80" t="s">
        <v>3</v>
      </c>
      <c r="G122" s="92" t="e">
        <f>G123</f>
        <v>#REF!</v>
      </c>
      <c r="H122" s="92">
        <f t="shared" si="29"/>
        <v>260000</v>
      </c>
      <c r="I122" s="92">
        <f t="shared" si="29"/>
        <v>250000</v>
      </c>
    </row>
    <row r="123" spans="1:9" ht="34.200000000000003">
      <c r="A123" s="79" t="s">
        <v>37</v>
      </c>
      <c r="B123" s="80" t="s">
        <v>0</v>
      </c>
      <c r="C123" s="80" t="s">
        <v>78</v>
      </c>
      <c r="D123" s="80" t="s">
        <v>82</v>
      </c>
      <c r="E123" s="80" t="s">
        <v>5</v>
      </c>
      <c r="F123" s="80" t="s">
        <v>3</v>
      </c>
      <c r="G123" s="92" t="e">
        <f>G124+G125+#REF!+#REF!</f>
        <v>#REF!</v>
      </c>
      <c r="H123" s="92">
        <f>H124+H125</f>
        <v>260000</v>
      </c>
      <c r="I123" s="92">
        <f>I124+I125</f>
        <v>250000</v>
      </c>
    </row>
    <row r="124" spans="1:9">
      <c r="A124" s="79" t="s">
        <v>40</v>
      </c>
      <c r="B124" s="80" t="s">
        <v>0</v>
      </c>
      <c r="C124" s="80" t="s">
        <v>78</v>
      </c>
      <c r="D124" s="80" t="s">
        <v>82</v>
      </c>
      <c r="E124" s="80" t="s">
        <v>5</v>
      </c>
      <c r="F124" s="80" t="s">
        <v>41</v>
      </c>
      <c r="G124" s="81">
        <v>200000</v>
      </c>
      <c r="H124" s="82">
        <v>150000</v>
      </c>
      <c r="I124" s="82">
        <v>150000</v>
      </c>
    </row>
    <row r="125" spans="1:9">
      <c r="A125" s="79" t="s">
        <v>217</v>
      </c>
      <c r="B125" s="80" t="s">
        <v>0</v>
      </c>
      <c r="C125" s="80" t="s">
        <v>78</v>
      </c>
      <c r="D125" s="80" t="s">
        <v>82</v>
      </c>
      <c r="E125" s="80" t="s">
        <v>5</v>
      </c>
      <c r="F125" s="80" t="s">
        <v>41</v>
      </c>
      <c r="G125" s="81">
        <v>150000</v>
      </c>
      <c r="H125" s="82">
        <v>110000</v>
      </c>
      <c r="I125" s="82">
        <v>100000</v>
      </c>
    </row>
    <row r="126" spans="1:9" ht="22.8">
      <c r="A126" s="79" t="s">
        <v>148</v>
      </c>
      <c r="B126" s="80" t="s">
        <v>0</v>
      </c>
      <c r="C126" s="80" t="s">
        <v>78</v>
      </c>
      <c r="D126" s="80" t="s">
        <v>84</v>
      </c>
      <c r="E126" s="80" t="s">
        <v>3</v>
      </c>
      <c r="F126" s="80" t="s">
        <v>3</v>
      </c>
      <c r="G126" s="92">
        <v>0</v>
      </c>
      <c r="H126" s="86">
        <v>0</v>
      </c>
      <c r="I126" s="86">
        <v>0</v>
      </c>
    </row>
    <row r="127" spans="1:9">
      <c r="A127" s="79" t="s">
        <v>149</v>
      </c>
      <c r="B127" s="80" t="s">
        <v>0</v>
      </c>
      <c r="C127" s="80" t="s">
        <v>78</v>
      </c>
      <c r="D127" s="80" t="s">
        <v>84</v>
      </c>
      <c r="E127" s="80" t="s">
        <v>3</v>
      </c>
      <c r="F127" s="80" t="s">
        <v>3</v>
      </c>
      <c r="G127" s="86">
        <v>0</v>
      </c>
      <c r="H127" s="86">
        <v>0</v>
      </c>
      <c r="I127" s="86">
        <v>0</v>
      </c>
    </row>
    <row r="128" spans="1:9" ht="22.8">
      <c r="A128" s="79" t="s">
        <v>83</v>
      </c>
      <c r="B128" s="80" t="s">
        <v>0</v>
      </c>
      <c r="C128" s="80" t="s">
        <v>78</v>
      </c>
      <c r="D128" s="80" t="s">
        <v>84</v>
      </c>
      <c r="E128" s="80" t="s">
        <v>3</v>
      </c>
      <c r="F128" s="80" t="s">
        <v>3</v>
      </c>
      <c r="G128" s="86">
        <v>0</v>
      </c>
      <c r="H128" s="86">
        <v>0</v>
      </c>
      <c r="I128" s="86">
        <v>0</v>
      </c>
    </row>
    <row r="129" spans="1:9" ht="27.6">
      <c r="A129" s="95" t="s">
        <v>178</v>
      </c>
      <c r="B129" s="80" t="s">
        <v>0</v>
      </c>
      <c r="C129" s="80" t="s">
        <v>78</v>
      </c>
      <c r="D129" s="80" t="s">
        <v>84</v>
      </c>
      <c r="E129" s="80" t="s">
        <v>168</v>
      </c>
      <c r="F129" s="80" t="s">
        <v>3</v>
      </c>
      <c r="G129" s="86">
        <v>0</v>
      </c>
      <c r="H129" s="86">
        <v>0</v>
      </c>
      <c r="I129" s="86">
        <v>0</v>
      </c>
    </row>
    <row r="130" spans="1:9" ht="23.4" customHeight="1">
      <c r="A130" s="95" t="s">
        <v>179</v>
      </c>
      <c r="B130" s="80" t="s">
        <v>0</v>
      </c>
      <c r="C130" s="80" t="s">
        <v>78</v>
      </c>
      <c r="D130" s="80" t="s">
        <v>84</v>
      </c>
      <c r="E130" s="80" t="s">
        <v>173</v>
      </c>
      <c r="F130" s="80" t="s">
        <v>3</v>
      </c>
      <c r="G130" s="86">
        <v>0</v>
      </c>
      <c r="H130" s="86">
        <v>0</v>
      </c>
      <c r="I130" s="86">
        <v>0</v>
      </c>
    </row>
    <row r="131" spans="1:9" ht="34.200000000000003">
      <c r="A131" s="79" t="s">
        <v>37</v>
      </c>
      <c r="B131" s="80" t="s">
        <v>0</v>
      </c>
      <c r="C131" s="80" t="s">
        <v>78</v>
      </c>
      <c r="D131" s="80" t="s">
        <v>84</v>
      </c>
      <c r="E131" s="80" t="s">
        <v>5</v>
      </c>
      <c r="F131" s="80" t="s">
        <v>3</v>
      </c>
      <c r="G131" s="86">
        <v>0</v>
      </c>
      <c r="H131" s="86">
        <v>0</v>
      </c>
      <c r="I131" s="86">
        <v>0</v>
      </c>
    </row>
    <row r="132" spans="1:9">
      <c r="A132" s="79" t="s">
        <v>42</v>
      </c>
      <c r="B132" s="80" t="s">
        <v>0</v>
      </c>
      <c r="C132" s="80" t="s">
        <v>78</v>
      </c>
      <c r="D132" s="80" t="s">
        <v>84</v>
      </c>
      <c r="E132" s="80" t="s">
        <v>5</v>
      </c>
      <c r="F132" s="80" t="s">
        <v>43</v>
      </c>
      <c r="G132" s="82">
        <v>0</v>
      </c>
      <c r="H132" s="82">
        <v>0</v>
      </c>
      <c r="I132" s="82">
        <v>0</v>
      </c>
    </row>
    <row r="133" spans="1:9" ht="45.6">
      <c r="A133" s="79" t="s">
        <v>85</v>
      </c>
      <c r="B133" s="80" t="s">
        <v>0</v>
      </c>
      <c r="C133" s="80" t="s">
        <v>78</v>
      </c>
      <c r="D133" s="80" t="s">
        <v>84</v>
      </c>
      <c r="E133" s="80" t="s">
        <v>1</v>
      </c>
      <c r="F133" s="80" t="s">
        <v>3</v>
      </c>
      <c r="G133" s="86">
        <v>0</v>
      </c>
      <c r="H133" s="86">
        <v>0</v>
      </c>
      <c r="I133" s="86">
        <v>0</v>
      </c>
    </row>
    <row r="134" spans="1:9" ht="34.200000000000003">
      <c r="A134" s="79" t="s">
        <v>86</v>
      </c>
      <c r="B134" s="80" t="s">
        <v>0</v>
      </c>
      <c r="C134" s="80" t="s">
        <v>78</v>
      </c>
      <c r="D134" s="80" t="s">
        <v>84</v>
      </c>
      <c r="E134" s="80" t="s">
        <v>1</v>
      </c>
      <c r="F134" s="80" t="s">
        <v>34</v>
      </c>
      <c r="G134" s="86">
        <v>0</v>
      </c>
      <c r="H134" s="86">
        <v>0</v>
      </c>
      <c r="I134" s="86">
        <v>0</v>
      </c>
    </row>
    <row r="135" spans="1:9" ht="45.6">
      <c r="A135" s="79" t="s">
        <v>87</v>
      </c>
      <c r="B135" s="80" t="s">
        <v>0</v>
      </c>
      <c r="C135" s="80" t="s">
        <v>78</v>
      </c>
      <c r="D135" s="80" t="s">
        <v>84</v>
      </c>
      <c r="E135" s="80" t="s">
        <v>88</v>
      </c>
      <c r="F135" s="80" t="s">
        <v>3</v>
      </c>
      <c r="G135" s="86">
        <v>0</v>
      </c>
      <c r="H135" s="86">
        <v>0</v>
      </c>
      <c r="I135" s="86">
        <v>0</v>
      </c>
    </row>
    <row r="136" spans="1:9" ht="34.200000000000003">
      <c r="A136" s="79" t="s">
        <v>86</v>
      </c>
      <c r="B136" s="80" t="s">
        <v>0</v>
      </c>
      <c r="C136" s="80" t="s">
        <v>78</v>
      </c>
      <c r="D136" s="80" t="s">
        <v>84</v>
      </c>
      <c r="E136" s="80" t="s">
        <v>88</v>
      </c>
      <c r="F136" s="80" t="s">
        <v>34</v>
      </c>
      <c r="G136" s="82">
        <v>0</v>
      </c>
      <c r="H136" s="82">
        <v>0</v>
      </c>
      <c r="I136" s="82">
        <v>0</v>
      </c>
    </row>
    <row r="137" spans="1:9" ht="22.8">
      <c r="A137" s="79" t="s">
        <v>89</v>
      </c>
      <c r="B137" s="80" t="s">
        <v>0</v>
      </c>
      <c r="C137" s="80" t="s">
        <v>78</v>
      </c>
      <c r="D137" s="80" t="s">
        <v>90</v>
      </c>
      <c r="E137" s="80" t="s">
        <v>3</v>
      </c>
      <c r="F137" s="80" t="s">
        <v>3</v>
      </c>
      <c r="G137" s="86">
        <v>0</v>
      </c>
      <c r="H137" s="86">
        <v>0</v>
      </c>
      <c r="I137" s="86">
        <v>0</v>
      </c>
    </row>
    <row r="138" spans="1:9" ht="45.6">
      <c r="A138" s="79" t="s">
        <v>85</v>
      </c>
      <c r="B138" s="80" t="s">
        <v>0</v>
      </c>
      <c r="C138" s="80" t="s">
        <v>78</v>
      </c>
      <c r="D138" s="80" t="s">
        <v>90</v>
      </c>
      <c r="E138" s="80" t="s">
        <v>1</v>
      </c>
      <c r="F138" s="80" t="s">
        <v>3</v>
      </c>
      <c r="G138" s="86">
        <v>0</v>
      </c>
      <c r="H138" s="86">
        <v>0</v>
      </c>
      <c r="I138" s="86">
        <v>0</v>
      </c>
    </row>
    <row r="139" spans="1:9" ht="34.200000000000003">
      <c r="A139" s="79" t="s">
        <v>86</v>
      </c>
      <c r="B139" s="80" t="s">
        <v>0</v>
      </c>
      <c r="C139" s="80" t="s">
        <v>78</v>
      </c>
      <c r="D139" s="80" t="s">
        <v>90</v>
      </c>
      <c r="E139" s="80" t="s">
        <v>1</v>
      </c>
      <c r="F139" s="80" t="s">
        <v>34</v>
      </c>
      <c r="G139" s="82">
        <v>0</v>
      </c>
      <c r="H139" s="82">
        <v>0</v>
      </c>
      <c r="I139" s="82">
        <v>0</v>
      </c>
    </row>
    <row r="140" spans="1:9" ht="45.6">
      <c r="A140" s="79" t="s">
        <v>87</v>
      </c>
      <c r="B140" s="80" t="s">
        <v>0</v>
      </c>
      <c r="C140" s="80" t="s">
        <v>78</v>
      </c>
      <c r="D140" s="80" t="s">
        <v>90</v>
      </c>
      <c r="E140" s="80" t="s">
        <v>88</v>
      </c>
      <c r="F140" s="80" t="s">
        <v>3</v>
      </c>
      <c r="G140" s="86">
        <v>0</v>
      </c>
      <c r="H140" s="86">
        <v>0</v>
      </c>
      <c r="I140" s="86">
        <v>0</v>
      </c>
    </row>
    <row r="141" spans="1:9" ht="36.6" customHeight="1">
      <c r="A141" s="79" t="s">
        <v>86</v>
      </c>
      <c r="B141" s="80" t="s">
        <v>0</v>
      </c>
      <c r="C141" s="80" t="s">
        <v>78</v>
      </c>
      <c r="D141" s="80" t="s">
        <v>90</v>
      </c>
      <c r="E141" s="80" t="s">
        <v>88</v>
      </c>
      <c r="F141" s="80" t="s">
        <v>34</v>
      </c>
      <c r="G141" s="82">
        <v>0</v>
      </c>
      <c r="H141" s="82">
        <v>0</v>
      </c>
      <c r="I141" s="82">
        <v>0</v>
      </c>
    </row>
    <row r="142" spans="1:9">
      <c r="A142" s="79" t="s">
        <v>91</v>
      </c>
      <c r="B142" s="80" t="s">
        <v>0</v>
      </c>
      <c r="C142" s="80" t="s">
        <v>78</v>
      </c>
      <c r="D142" s="80" t="s">
        <v>92</v>
      </c>
      <c r="E142" s="80" t="s">
        <v>3</v>
      </c>
      <c r="F142" s="80" t="s">
        <v>3</v>
      </c>
      <c r="G142" s="92">
        <f>G145</f>
        <v>99611.48</v>
      </c>
      <c r="H142" s="92">
        <f t="shared" ref="H142:I142" si="30">H145</f>
        <v>39784.480000000003</v>
      </c>
      <c r="I142" s="92">
        <f t="shared" si="30"/>
        <v>40681.480000000003</v>
      </c>
    </row>
    <row r="143" spans="1:9" ht="27.6">
      <c r="A143" s="95" t="s">
        <v>178</v>
      </c>
      <c r="B143" s="80" t="s">
        <v>0</v>
      </c>
      <c r="C143" s="80" t="s">
        <v>78</v>
      </c>
      <c r="D143" s="80" t="s">
        <v>92</v>
      </c>
      <c r="E143" s="80" t="s">
        <v>168</v>
      </c>
      <c r="F143" s="80" t="s">
        <v>3</v>
      </c>
      <c r="G143" s="92">
        <f>G144</f>
        <v>99611.48</v>
      </c>
      <c r="H143" s="92">
        <f t="shared" ref="H143:I145" si="31">H144</f>
        <v>39784.480000000003</v>
      </c>
      <c r="I143" s="92">
        <f t="shared" si="31"/>
        <v>40681.480000000003</v>
      </c>
    </row>
    <row r="144" spans="1:9" ht="41.4">
      <c r="A144" s="95" t="s">
        <v>179</v>
      </c>
      <c r="B144" s="80" t="s">
        <v>0</v>
      </c>
      <c r="C144" s="80" t="s">
        <v>78</v>
      </c>
      <c r="D144" s="80" t="s">
        <v>92</v>
      </c>
      <c r="E144" s="80" t="s">
        <v>173</v>
      </c>
      <c r="F144" s="80" t="s">
        <v>3</v>
      </c>
      <c r="G144" s="92">
        <f>G145</f>
        <v>99611.48</v>
      </c>
      <c r="H144" s="92">
        <f t="shared" si="31"/>
        <v>39784.480000000003</v>
      </c>
      <c r="I144" s="92">
        <f t="shared" si="31"/>
        <v>40681.480000000003</v>
      </c>
    </row>
    <row r="145" spans="1:9" ht="34.200000000000003">
      <c r="A145" s="79" t="s">
        <v>37</v>
      </c>
      <c r="B145" s="80" t="s">
        <v>0</v>
      </c>
      <c r="C145" s="80" t="s">
        <v>78</v>
      </c>
      <c r="D145" s="80" t="s">
        <v>92</v>
      </c>
      <c r="E145" s="80" t="s">
        <v>5</v>
      </c>
      <c r="F145" s="80" t="s">
        <v>3</v>
      </c>
      <c r="G145" s="92">
        <f>G146</f>
        <v>99611.48</v>
      </c>
      <c r="H145" s="92">
        <f t="shared" si="31"/>
        <v>39784.480000000003</v>
      </c>
      <c r="I145" s="92">
        <f t="shared" si="31"/>
        <v>40681.480000000003</v>
      </c>
    </row>
    <row r="146" spans="1:9" ht="21.6" customHeight="1">
      <c r="A146" s="79" t="s">
        <v>38</v>
      </c>
      <c r="B146" s="80" t="s">
        <v>0</v>
      </c>
      <c r="C146" s="80" t="s">
        <v>78</v>
      </c>
      <c r="D146" s="80" t="s">
        <v>92</v>
      </c>
      <c r="E146" s="80" t="s">
        <v>5</v>
      </c>
      <c r="F146" s="80" t="s">
        <v>39</v>
      </c>
      <c r="G146" s="81">
        <v>99611.48</v>
      </c>
      <c r="H146" s="82">
        <v>39784.480000000003</v>
      </c>
      <c r="I146" s="82">
        <v>40681.480000000003</v>
      </c>
    </row>
    <row r="147" spans="1:9">
      <c r="A147" s="76" t="s">
        <v>93</v>
      </c>
      <c r="B147" s="77" t="s">
        <v>0</v>
      </c>
      <c r="C147" s="77" t="s">
        <v>94</v>
      </c>
      <c r="D147" s="77"/>
      <c r="E147" s="77"/>
      <c r="F147" s="77"/>
      <c r="G147" s="84">
        <f>G148</f>
        <v>2396000</v>
      </c>
      <c r="H147" s="84">
        <f t="shared" ref="H147:I148" si="32">H148</f>
        <v>3825000</v>
      </c>
      <c r="I147" s="84">
        <f>I148</f>
        <v>2749230.99</v>
      </c>
    </row>
    <row r="148" spans="1:9" ht="34.200000000000003">
      <c r="A148" s="79" t="s">
        <v>150</v>
      </c>
      <c r="B148" s="80" t="s">
        <v>0</v>
      </c>
      <c r="C148" s="80" t="s">
        <v>94</v>
      </c>
      <c r="D148" s="80" t="s">
        <v>12</v>
      </c>
      <c r="E148" s="80" t="s">
        <v>3</v>
      </c>
      <c r="F148" s="80" t="s">
        <v>3</v>
      </c>
      <c r="G148" s="86">
        <f>G149</f>
        <v>2396000</v>
      </c>
      <c r="H148" s="86">
        <f t="shared" si="32"/>
        <v>3825000</v>
      </c>
      <c r="I148" s="86">
        <f t="shared" si="32"/>
        <v>2749230.99</v>
      </c>
    </row>
    <row r="149" spans="1:9" ht="34.200000000000003">
      <c r="A149" s="79" t="s">
        <v>151</v>
      </c>
      <c r="B149" s="80" t="s">
        <v>0</v>
      </c>
      <c r="C149" s="80" t="s">
        <v>94</v>
      </c>
      <c r="D149" s="80" t="s">
        <v>12</v>
      </c>
      <c r="E149" s="80" t="s">
        <v>3</v>
      </c>
      <c r="F149" s="80" t="s">
        <v>3</v>
      </c>
      <c r="G149" s="86">
        <f>G150+G155+G161+G170+G176+G183+G188</f>
        <v>2396000</v>
      </c>
      <c r="H149" s="86">
        <f t="shared" ref="H149:I149" si="33">H150+H155+H161+H170+H176+H183+H188</f>
        <v>3825000</v>
      </c>
      <c r="I149" s="86">
        <f t="shared" si="33"/>
        <v>2749230.99</v>
      </c>
    </row>
    <row r="150" spans="1:9" ht="22.8">
      <c r="A150" s="70" t="s">
        <v>95</v>
      </c>
      <c r="B150" s="80" t="s">
        <v>0</v>
      </c>
      <c r="C150" s="80" t="s">
        <v>94</v>
      </c>
      <c r="D150" s="80" t="s">
        <v>96</v>
      </c>
      <c r="E150" s="80" t="s">
        <v>3</v>
      </c>
      <c r="F150" s="80" t="s">
        <v>3</v>
      </c>
      <c r="G150" s="92">
        <f>G151</f>
        <v>150000</v>
      </c>
      <c r="H150" s="92">
        <f t="shared" ref="H150:I153" si="34">H151</f>
        <v>150000</v>
      </c>
      <c r="I150" s="92">
        <f t="shared" si="34"/>
        <v>129230.99</v>
      </c>
    </row>
    <row r="151" spans="1:9" ht="36" customHeight="1">
      <c r="A151" s="95" t="s">
        <v>178</v>
      </c>
      <c r="B151" s="80" t="s">
        <v>0</v>
      </c>
      <c r="C151" s="80" t="s">
        <v>94</v>
      </c>
      <c r="D151" s="80" t="s">
        <v>96</v>
      </c>
      <c r="E151" s="80" t="s">
        <v>168</v>
      </c>
      <c r="F151" s="80" t="s">
        <v>3</v>
      </c>
      <c r="G151" s="92">
        <f>G152</f>
        <v>150000</v>
      </c>
      <c r="H151" s="92">
        <f t="shared" si="34"/>
        <v>150000</v>
      </c>
      <c r="I151" s="92">
        <f t="shared" si="34"/>
        <v>129230.99</v>
      </c>
    </row>
    <row r="152" spans="1:9" ht="41.4">
      <c r="A152" s="95" t="s">
        <v>179</v>
      </c>
      <c r="B152" s="80" t="s">
        <v>0</v>
      </c>
      <c r="C152" s="80" t="s">
        <v>94</v>
      </c>
      <c r="D152" s="80" t="s">
        <v>96</v>
      </c>
      <c r="E152" s="80" t="s">
        <v>173</v>
      </c>
      <c r="F152" s="80" t="s">
        <v>3</v>
      </c>
      <c r="G152" s="92">
        <f>G153</f>
        <v>150000</v>
      </c>
      <c r="H152" s="92">
        <f t="shared" si="34"/>
        <v>150000</v>
      </c>
      <c r="I152" s="92">
        <f t="shared" si="34"/>
        <v>129230.99</v>
      </c>
    </row>
    <row r="153" spans="1:9" ht="34.200000000000003">
      <c r="A153" s="79" t="s">
        <v>37</v>
      </c>
      <c r="B153" s="80" t="s">
        <v>0</v>
      </c>
      <c r="C153" s="80" t="s">
        <v>94</v>
      </c>
      <c r="D153" s="80" t="s">
        <v>96</v>
      </c>
      <c r="E153" s="80" t="s">
        <v>5</v>
      </c>
      <c r="F153" s="80" t="s">
        <v>3</v>
      </c>
      <c r="G153" s="92">
        <f>G154</f>
        <v>150000</v>
      </c>
      <c r="H153" s="92">
        <f t="shared" si="34"/>
        <v>150000</v>
      </c>
      <c r="I153" s="92">
        <f t="shared" si="34"/>
        <v>129230.99</v>
      </c>
    </row>
    <row r="154" spans="1:9">
      <c r="A154" s="79" t="s">
        <v>38</v>
      </c>
      <c r="B154" s="80" t="s">
        <v>0</v>
      </c>
      <c r="C154" s="80" t="s">
        <v>94</v>
      </c>
      <c r="D154" s="80" t="s">
        <v>96</v>
      </c>
      <c r="E154" s="80" t="s">
        <v>5</v>
      </c>
      <c r="F154" s="80" t="s">
        <v>39</v>
      </c>
      <c r="G154" s="92">
        <v>150000</v>
      </c>
      <c r="H154" s="92">
        <v>150000</v>
      </c>
      <c r="I154" s="92">
        <v>129230.99</v>
      </c>
    </row>
    <row r="155" spans="1:9">
      <c r="A155" s="70" t="s">
        <v>97</v>
      </c>
      <c r="B155" s="80" t="s">
        <v>0</v>
      </c>
      <c r="C155" s="80" t="s">
        <v>94</v>
      </c>
      <c r="D155" s="80" t="s">
        <v>98</v>
      </c>
      <c r="E155" s="80" t="s">
        <v>3</v>
      </c>
      <c r="F155" s="80" t="s">
        <v>3</v>
      </c>
      <c r="G155" s="92">
        <f>G158</f>
        <v>140000</v>
      </c>
      <c r="H155" s="92">
        <f t="shared" ref="H155:I155" si="35">H158</f>
        <v>130000</v>
      </c>
      <c r="I155" s="92">
        <f t="shared" si="35"/>
        <v>130000</v>
      </c>
    </row>
    <row r="156" spans="1:9" ht="27.6">
      <c r="A156" s="95" t="s">
        <v>178</v>
      </c>
      <c r="B156" s="80" t="s">
        <v>0</v>
      </c>
      <c r="C156" s="80" t="s">
        <v>94</v>
      </c>
      <c r="D156" s="80" t="s">
        <v>98</v>
      </c>
      <c r="E156" s="80" t="s">
        <v>168</v>
      </c>
      <c r="F156" s="80" t="s">
        <v>3</v>
      </c>
      <c r="G156" s="92">
        <f>G157</f>
        <v>140000</v>
      </c>
      <c r="H156" s="92">
        <f t="shared" ref="H156:I157" si="36">H157</f>
        <v>130000</v>
      </c>
      <c r="I156" s="92">
        <f t="shared" si="36"/>
        <v>130000</v>
      </c>
    </row>
    <row r="157" spans="1:9" ht="41.4">
      <c r="A157" s="95" t="s">
        <v>179</v>
      </c>
      <c r="B157" s="80" t="s">
        <v>0</v>
      </c>
      <c r="C157" s="80" t="s">
        <v>94</v>
      </c>
      <c r="D157" s="80" t="s">
        <v>98</v>
      </c>
      <c r="E157" s="80" t="s">
        <v>173</v>
      </c>
      <c r="F157" s="80" t="s">
        <v>3</v>
      </c>
      <c r="G157" s="92">
        <f>G158</f>
        <v>140000</v>
      </c>
      <c r="H157" s="92">
        <f t="shared" si="36"/>
        <v>130000</v>
      </c>
      <c r="I157" s="92">
        <f t="shared" si="36"/>
        <v>130000</v>
      </c>
    </row>
    <row r="158" spans="1:9" ht="34.200000000000003">
      <c r="A158" s="79" t="s">
        <v>37</v>
      </c>
      <c r="B158" s="80" t="s">
        <v>0</v>
      </c>
      <c r="C158" s="80" t="s">
        <v>94</v>
      </c>
      <c r="D158" s="80" t="s">
        <v>98</v>
      </c>
      <c r="E158" s="80" t="s">
        <v>5</v>
      </c>
      <c r="F158" s="80" t="s">
        <v>3</v>
      </c>
      <c r="G158" s="92">
        <f>G159+G160</f>
        <v>140000</v>
      </c>
      <c r="H158" s="92">
        <f t="shared" ref="H158:I158" si="37">H159+H160</f>
        <v>130000</v>
      </c>
      <c r="I158" s="92">
        <f t="shared" si="37"/>
        <v>130000</v>
      </c>
    </row>
    <row r="159" spans="1:9">
      <c r="A159" s="79" t="s">
        <v>40</v>
      </c>
      <c r="B159" s="80" t="s">
        <v>0</v>
      </c>
      <c r="C159" s="80" t="s">
        <v>94</v>
      </c>
      <c r="D159" s="80" t="s">
        <v>98</v>
      </c>
      <c r="E159" s="80" t="s">
        <v>5</v>
      </c>
      <c r="F159" s="80" t="s">
        <v>41</v>
      </c>
      <c r="G159" s="92">
        <v>60000</v>
      </c>
      <c r="H159" s="86">
        <v>50000</v>
      </c>
      <c r="I159" s="86">
        <v>50000</v>
      </c>
    </row>
    <row r="160" spans="1:9">
      <c r="A160" s="79" t="s">
        <v>45</v>
      </c>
      <c r="B160" s="80" t="s">
        <v>0</v>
      </c>
      <c r="C160" s="80" t="s">
        <v>94</v>
      </c>
      <c r="D160" s="80" t="s">
        <v>98</v>
      </c>
      <c r="E160" s="80" t="s">
        <v>5</v>
      </c>
      <c r="F160" s="80" t="s">
        <v>46</v>
      </c>
      <c r="G160" s="92">
        <v>80000</v>
      </c>
      <c r="H160" s="86">
        <v>80000</v>
      </c>
      <c r="I160" s="86">
        <v>80000</v>
      </c>
    </row>
    <row r="161" spans="1:13" ht="22.8">
      <c r="A161" s="70" t="s">
        <v>99</v>
      </c>
      <c r="B161" s="80" t="s">
        <v>0</v>
      </c>
      <c r="C161" s="80" t="s">
        <v>94</v>
      </c>
      <c r="D161" s="80" t="s">
        <v>100</v>
      </c>
      <c r="E161" s="80" t="s">
        <v>3</v>
      </c>
      <c r="F161" s="80" t="s">
        <v>3</v>
      </c>
      <c r="G161" s="92">
        <f>G164</f>
        <v>966000</v>
      </c>
      <c r="H161" s="92">
        <f t="shared" ref="H161:I161" si="38">H164</f>
        <v>955000</v>
      </c>
      <c r="I161" s="92">
        <f t="shared" si="38"/>
        <v>1090000</v>
      </c>
    </row>
    <row r="162" spans="1:13" ht="27.6">
      <c r="A162" s="95" t="s">
        <v>178</v>
      </c>
      <c r="B162" s="80" t="s">
        <v>0</v>
      </c>
      <c r="C162" s="80" t="s">
        <v>94</v>
      </c>
      <c r="D162" s="80" t="s">
        <v>100</v>
      </c>
      <c r="E162" s="80" t="s">
        <v>168</v>
      </c>
      <c r="F162" s="80" t="s">
        <v>3</v>
      </c>
      <c r="G162" s="92">
        <f>G163</f>
        <v>966000</v>
      </c>
      <c r="H162" s="92">
        <f t="shared" ref="H162:I163" si="39">H163</f>
        <v>955000</v>
      </c>
      <c r="I162" s="92">
        <f t="shared" si="39"/>
        <v>1090000</v>
      </c>
    </row>
    <row r="163" spans="1:13" ht="41.4">
      <c r="A163" s="95" t="s">
        <v>179</v>
      </c>
      <c r="B163" s="80" t="s">
        <v>0</v>
      </c>
      <c r="C163" s="80" t="s">
        <v>94</v>
      </c>
      <c r="D163" s="80" t="s">
        <v>100</v>
      </c>
      <c r="E163" s="80" t="s">
        <v>173</v>
      </c>
      <c r="F163" s="80" t="s">
        <v>3</v>
      </c>
      <c r="G163" s="92">
        <f>G164</f>
        <v>966000</v>
      </c>
      <c r="H163" s="92">
        <f t="shared" si="39"/>
        <v>955000</v>
      </c>
      <c r="I163" s="92">
        <f t="shared" si="39"/>
        <v>1090000</v>
      </c>
    </row>
    <row r="164" spans="1:13" ht="34.200000000000003">
      <c r="A164" s="79" t="s">
        <v>37</v>
      </c>
      <c r="B164" s="80" t="s">
        <v>0</v>
      </c>
      <c r="C164" s="80" t="s">
        <v>94</v>
      </c>
      <c r="D164" s="80" t="s">
        <v>100</v>
      </c>
      <c r="E164" s="80" t="s">
        <v>5</v>
      </c>
      <c r="F164" s="80" t="s">
        <v>3</v>
      </c>
      <c r="G164" s="92">
        <f>G165+G166+G167+G168+G169</f>
        <v>966000</v>
      </c>
      <c r="H164" s="92">
        <f t="shared" ref="H164:I164" si="40">H165+H166+H167+H168+H169</f>
        <v>955000</v>
      </c>
      <c r="I164" s="92">
        <f t="shared" si="40"/>
        <v>1090000</v>
      </c>
    </row>
    <row r="165" spans="1:13">
      <c r="A165" s="79" t="s">
        <v>161</v>
      </c>
      <c r="B165" s="80" t="s">
        <v>0</v>
      </c>
      <c r="C165" s="80" t="s">
        <v>94</v>
      </c>
      <c r="D165" s="80" t="s">
        <v>100</v>
      </c>
      <c r="E165" s="80" t="s">
        <v>5</v>
      </c>
      <c r="F165" s="80" t="s">
        <v>63</v>
      </c>
      <c r="G165" s="81">
        <v>156000</v>
      </c>
      <c r="H165" s="82">
        <v>150000</v>
      </c>
      <c r="I165" s="82">
        <v>90000</v>
      </c>
    </row>
    <row r="166" spans="1:13">
      <c r="A166" s="79" t="s">
        <v>40</v>
      </c>
      <c r="B166" s="80" t="s">
        <v>0</v>
      </c>
      <c r="C166" s="80" t="s">
        <v>94</v>
      </c>
      <c r="D166" s="80" t="s">
        <v>100</v>
      </c>
      <c r="E166" s="80" t="s">
        <v>5</v>
      </c>
      <c r="F166" s="80" t="s">
        <v>41</v>
      </c>
      <c r="G166" s="81">
        <v>300000</v>
      </c>
      <c r="H166" s="82">
        <v>325000</v>
      </c>
      <c r="I166" s="82">
        <v>400000</v>
      </c>
    </row>
    <row r="167" spans="1:13">
      <c r="A167" s="79" t="s">
        <v>42</v>
      </c>
      <c r="B167" s="80" t="s">
        <v>0</v>
      </c>
      <c r="C167" s="80" t="s">
        <v>94</v>
      </c>
      <c r="D167" s="80" t="s">
        <v>100</v>
      </c>
      <c r="E167" s="80" t="s">
        <v>5</v>
      </c>
      <c r="F167" s="80" t="s">
        <v>43</v>
      </c>
      <c r="G167" s="81">
        <v>280000</v>
      </c>
      <c r="H167" s="82">
        <v>200000</v>
      </c>
      <c r="I167" s="82">
        <v>300000</v>
      </c>
    </row>
    <row r="168" spans="1:13">
      <c r="A168" s="79" t="s">
        <v>136</v>
      </c>
      <c r="B168" s="80" t="s">
        <v>0</v>
      </c>
      <c r="C168" s="80" t="s">
        <v>94</v>
      </c>
      <c r="D168" s="80" t="s">
        <v>100</v>
      </c>
      <c r="E168" s="80" t="s">
        <v>5</v>
      </c>
      <c r="F168" s="80" t="s">
        <v>4</v>
      </c>
      <c r="G168" s="81">
        <v>180000</v>
      </c>
      <c r="H168" s="82">
        <v>180000</v>
      </c>
      <c r="I168" s="82">
        <v>180000</v>
      </c>
    </row>
    <row r="169" spans="1:13">
      <c r="A169" s="79" t="s">
        <v>45</v>
      </c>
      <c r="B169" s="80" t="s">
        <v>0</v>
      </c>
      <c r="C169" s="80" t="s">
        <v>94</v>
      </c>
      <c r="D169" s="80" t="s">
        <v>100</v>
      </c>
      <c r="E169" s="80" t="s">
        <v>5</v>
      </c>
      <c r="F169" s="80" t="s">
        <v>46</v>
      </c>
      <c r="G169" s="81">
        <v>50000</v>
      </c>
      <c r="H169" s="82">
        <v>100000</v>
      </c>
      <c r="I169" s="82">
        <v>120000</v>
      </c>
    </row>
    <row r="170" spans="1:13" ht="22.8">
      <c r="A170" s="70" t="s">
        <v>101</v>
      </c>
      <c r="B170" s="80" t="s">
        <v>0</v>
      </c>
      <c r="C170" s="80" t="s">
        <v>94</v>
      </c>
      <c r="D170" s="80" t="s">
        <v>162</v>
      </c>
      <c r="E170" s="80" t="s">
        <v>3</v>
      </c>
      <c r="F170" s="80" t="s">
        <v>3</v>
      </c>
      <c r="G170" s="92">
        <f>G173</f>
        <v>300000</v>
      </c>
      <c r="H170" s="92">
        <f t="shared" ref="H170:I170" si="41">H173</f>
        <v>260000</v>
      </c>
      <c r="I170" s="92">
        <f t="shared" si="41"/>
        <v>280000</v>
      </c>
    </row>
    <row r="171" spans="1:13" ht="27.6">
      <c r="A171" s="95" t="s">
        <v>178</v>
      </c>
      <c r="B171" s="80" t="s">
        <v>0</v>
      </c>
      <c r="C171" s="80" t="s">
        <v>94</v>
      </c>
      <c r="D171" s="80" t="s">
        <v>162</v>
      </c>
      <c r="E171" s="80" t="s">
        <v>168</v>
      </c>
      <c r="F171" s="80" t="s">
        <v>3</v>
      </c>
      <c r="G171" s="92">
        <f>G172</f>
        <v>300000</v>
      </c>
      <c r="H171" s="92">
        <f t="shared" ref="H171:I172" si="42">H172</f>
        <v>260000</v>
      </c>
      <c r="I171" s="92">
        <f t="shared" si="42"/>
        <v>280000</v>
      </c>
    </row>
    <row r="172" spans="1:13" ht="41.4">
      <c r="A172" s="95" t="s">
        <v>179</v>
      </c>
      <c r="B172" s="80" t="s">
        <v>0</v>
      </c>
      <c r="C172" s="80" t="s">
        <v>94</v>
      </c>
      <c r="D172" s="80" t="s">
        <v>162</v>
      </c>
      <c r="E172" s="80" t="s">
        <v>173</v>
      </c>
      <c r="F172" s="80" t="s">
        <v>3</v>
      </c>
      <c r="G172" s="92">
        <f>G173</f>
        <v>300000</v>
      </c>
      <c r="H172" s="92">
        <f t="shared" si="42"/>
        <v>260000</v>
      </c>
      <c r="I172" s="92">
        <f t="shared" si="42"/>
        <v>280000</v>
      </c>
    </row>
    <row r="173" spans="1:13" ht="34.200000000000003">
      <c r="A173" s="79" t="s">
        <v>37</v>
      </c>
      <c r="B173" s="80" t="s">
        <v>0</v>
      </c>
      <c r="C173" s="80" t="s">
        <v>94</v>
      </c>
      <c r="D173" s="80" t="s">
        <v>162</v>
      </c>
      <c r="E173" s="80" t="s">
        <v>5</v>
      </c>
      <c r="F173" s="80" t="s">
        <v>3</v>
      </c>
      <c r="G173" s="92">
        <f>G174+G175</f>
        <v>300000</v>
      </c>
      <c r="H173" s="92">
        <f t="shared" ref="H173:I173" si="43">H174+H175</f>
        <v>260000</v>
      </c>
      <c r="I173" s="92">
        <f t="shared" si="43"/>
        <v>280000</v>
      </c>
    </row>
    <row r="174" spans="1:13">
      <c r="A174" s="79" t="s">
        <v>40</v>
      </c>
      <c r="B174" s="80" t="s">
        <v>0</v>
      </c>
      <c r="C174" s="80" t="s">
        <v>94</v>
      </c>
      <c r="D174" s="80" t="s">
        <v>162</v>
      </c>
      <c r="E174" s="80" t="s">
        <v>5</v>
      </c>
      <c r="F174" s="80" t="s">
        <v>41</v>
      </c>
      <c r="G174" s="81">
        <v>50000</v>
      </c>
      <c r="H174" s="82">
        <v>60000</v>
      </c>
      <c r="I174" s="82">
        <v>60000</v>
      </c>
    </row>
    <row r="175" spans="1:13" ht="34.200000000000003">
      <c r="A175" s="79" t="s">
        <v>37</v>
      </c>
      <c r="B175" s="80" t="s">
        <v>0</v>
      </c>
      <c r="C175" s="80" t="s">
        <v>94</v>
      </c>
      <c r="D175" s="80" t="s">
        <v>162</v>
      </c>
      <c r="E175" s="80" t="s">
        <v>5</v>
      </c>
      <c r="F175" s="80" t="s">
        <v>4</v>
      </c>
      <c r="G175" s="81">
        <v>250000</v>
      </c>
      <c r="H175" s="82">
        <v>200000</v>
      </c>
      <c r="I175" s="82">
        <v>220000</v>
      </c>
      <c r="L175" s="122"/>
      <c r="M175" s="122"/>
    </row>
    <row r="176" spans="1:13" ht="27.6" customHeight="1">
      <c r="A176" s="70" t="s">
        <v>219</v>
      </c>
      <c r="B176" s="80" t="s">
        <v>0</v>
      </c>
      <c r="C176" s="80" t="s">
        <v>94</v>
      </c>
      <c r="D176" s="80" t="s">
        <v>163</v>
      </c>
      <c r="E176" s="80" t="s">
        <v>3</v>
      </c>
      <c r="F176" s="80" t="s">
        <v>3</v>
      </c>
      <c r="G176" s="92">
        <f>G179</f>
        <v>370000</v>
      </c>
      <c r="H176" s="92">
        <f t="shared" ref="H176:I176" si="44">H179</f>
        <v>1800000</v>
      </c>
      <c r="I176" s="92">
        <f t="shared" si="44"/>
        <v>590000</v>
      </c>
    </row>
    <row r="177" spans="1:9" ht="27.6">
      <c r="A177" s="95" t="s">
        <v>178</v>
      </c>
      <c r="B177" s="80" t="s">
        <v>0</v>
      </c>
      <c r="C177" s="80" t="s">
        <v>94</v>
      </c>
      <c r="D177" s="80" t="s">
        <v>163</v>
      </c>
      <c r="E177" s="80" t="s">
        <v>168</v>
      </c>
      <c r="F177" s="80" t="s">
        <v>3</v>
      </c>
      <c r="G177" s="92">
        <f>G178</f>
        <v>370000</v>
      </c>
      <c r="H177" s="92">
        <f t="shared" ref="H177:I178" si="45">H178</f>
        <v>1800000</v>
      </c>
      <c r="I177" s="92">
        <f t="shared" si="45"/>
        <v>590000</v>
      </c>
    </row>
    <row r="178" spans="1:9" ht="41.4">
      <c r="A178" s="95" t="s">
        <v>179</v>
      </c>
      <c r="B178" s="80" t="s">
        <v>0</v>
      </c>
      <c r="C178" s="80" t="s">
        <v>94</v>
      </c>
      <c r="D178" s="80" t="s">
        <v>163</v>
      </c>
      <c r="E178" s="80" t="s">
        <v>173</v>
      </c>
      <c r="F178" s="80" t="s">
        <v>3</v>
      </c>
      <c r="G178" s="92">
        <f>G179</f>
        <v>370000</v>
      </c>
      <c r="H178" s="92">
        <f t="shared" si="45"/>
        <v>1800000</v>
      </c>
      <c r="I178" s="92">
        <f t="shared" si="45"/>
        <v>590000</v>
      </c>
    </row>
    <row r="179" spans="1:9" ht="34.200000000000003">
      <c r="A179" s="79" t="s">
        <v>37</v>
      </c>
      <c r="B179" s="80" t="s">
        <v>0</v>
      </c>
      <c r="C179" s="80" t="s">
        <v>94</v>
      </c>
      <c r="D179" s="80" t="s">
        <v>163</v>
      </c>
      <c r="E179" s="80" t="s">
        <v>5</v>
      </c>
      <c r="F179" s="80" t="s">
        <v>3</v>
      </c>
      <c r="G179" s="92">
        <f>G180+G181</f>
        <v>370000</v>
      </c>
      <c r="H179" s="92">
        <f t="shared" ref="H179:I179" si="46">H180+H181</f>
        <v>1800000</v>
      </c>
      <c r="I179" s="92">
        <f t="shared" si="46"/>
        <v>590000</v>
      </c>
    </row>
    <row r="180" spans="1:9">
      <c r="A180" s="79" t="s">
        <v>40</v>
      </c>
      <c r="B180" s="80" t="s">
        <v>0</v>
      </c>
      <c r="C180" s="80" t="s">
        <v>94</v>
      </c>
      <c r="D180" s="80" t="s">
        <v>163</v>
      </c>
      <c r="E180" s="80" t="s">
        <v>5</v>
      </c>
      <c r="F180" s="80" t="s">
        <v>41</v>
      </c>
      <c r="G180" s="81">
        <v>100000</v>
      </c>
      <c r="H180" s="82">
        <v>100000</v>
      </c>
      <c r="I180" s="82">
        <v>110000</v>
      </c>
    </row>
    <row r="181" spans="1:9">
      <c r="A181" s="79" t="s">
        <v>218</v>
      </c>
      <c r="B181" s="80" t="s">
        <v>0</v>
      </c>
      <c r="C181" s="80" t="s">
        <v>94</v>
      </c>
      <c r="D181" s="80" t="s">
        <v>163</v>
      </c>
      <c r="E181" s="80" t="s">
        <v>5</v>
      </c>
      <c r="F181" s="80" t="s">
        <v>43</v>
      </c>
      <c r="G181" s="81">
        <v>270000</v>
      </c>
      <c r="H181" s="86">
        <v>1700000</v>
      </c>
      <c r="I181" s="86">
        <v>480000</v>
      </c>
    </row>
    <row r="182" spans="1:9">
      <c r="A182" s="79" t="s">
        <v>218</v>
      </c>
      <c r="B182" s="80" t="s">
        <v>227</v>
      </c>
      <c r="C182" s="80" t="s">
        <v>94</v>
      </c>
      <c r="D182" s="80"/>
      <c r="E182" s="80" t="s">
        <v>5</v>
      </c>
      <c r="F182" s="80" t="s">
        <v>43</v>
      </c>
      <c r="G182" s="81">
        <v>270000</v>
      </c>
      <c r="H182" s="86">
        <v>1700000</v>
      </c>
      <c r="I182" s="86">
        <v>480000</v>
      </c>
    </row>
    <row r="183" spans="1:9">
      <c r="A183" s="70" t="s">
        <v>102</v>
      </c>
      <c r="B183" s="80" t="s">
        <v>0</v>
      </c>
      <c r="C183" s="80" t="s">
        <v>94</v>
      </c>
      <c r="D183" s="80" t="s">
        <v>103</v>
      </c>
      <c r="E183" s="80" t="s">
        <v>3</v>
      </c>
      <c r="F183" s="80" t="s">
        <v>3</v>
      </c>
      <c r="G183" s="92">
        <f>G184</f>
        <v>120000</v>
      </c>
      <c r="H183" s="92">
        <f t="shared" ref="H183:I186" si="47">H184</f>
        <v>250000</v>
      </c>
      <c r="I183" s="92">
        <f t="shared" si="47"/>
        <v>370000</v>
      </c>
    </row>
    <row r="184" spans="1:9" ht="27.6">
      <c r="A184" s="95" t="s">
        <v>178</v>
      </c>
      <c r="B184" s="80" t="s">
        <v>0</v>
      </c>
      <c r="C184" s="80" t="s">
        <v>94</v>
      </c>
      <c r="D184" s="80" t="s">
        <v>103</v>
      </c>
      <c r="E184" s="80" t="s">
        <v>168</v>
      </c>
      <c r="F184" s="80" t="s">
        <v>3</v>
      </c>
      <c r="G184" s="92">
        <f>G185</f>
        <v>120000</v>
      </c>
      <c r="H184" s="92">
        <f t="shared" si="47"/>
        <v>250000</v>
      </c>
      <c r="I184" s="92">
        <f t="shared" si="47"/>
        <v>370000</v>
      </c>
    </row>
    <row r="185" spans="1:9" ht="41.4">
      <c r="A185" s="95" t="s">
        <v>179</v>
      </c>
      <c r="B185" s="80" t="s">
        <v>0</v>
      </c>
      <c r="C185" s="80" t="s">
        <v>94</v>
      </c>
      <c r="D185" s="80" t="s">
        <v>103</v>
      </c>
      <c r="E185" s="80" t="s">
        <v>173</v>
      </c>
      <c r="F185" s="80" t="s">
        <v>3</v>
      </c>
      <c r="G185" s="92">
        <f>G186</f>
        <v>120000</v>
      </c>
      <c r="H185" s="92">
        <f t="shared" si="47"/>
        <v>250000</v>
      </c>
      <c r="I185" s="92">
        <f t="shared" si="47"/>
        <v>370000</v>
      </c>
    </row>
    <row r="186" spans="1:9" ht="34.200000000000003">
      <c r="A186" s="79" t="s">
        <v>37</v>
      </c>
      <c r="B186" s="80" t="s">
        <v>0</v>
      </c>
      <c r="C186" s="80" t="s">
        <v>94</v>
      </c>
      <c r="D186" s="80" t="s">
        <v>103</v>
      </c>
      <c r="E186" s="80" t="s">
        <v>5</v>
      </c>
      <c r="F186" s="80" t="s">
        <v>3</v>
      </c>
      <c r="G186" s="92">
        <f>G187</f>
        <v>120000</v>
      </c>
      <c r="H186" s="92">
        <f t="shared" si="47"/>
        <v>250000</v>
      </c>
      <c r="I186" s="92">
        <f t="shared" si="47"/>
        <v>370000</v>
      </c>
    </row>
    <row r="187" spans="1:9">
      <c r="A187" s="79" t="s">
        <v>42</v>
      </c>
      <c r="B187" s="80" t="s">
        <v>0</v>
      </c>
      <c r="C187" s="80" t="s">
        <v>94</v>
      </c>
      <c r="D187" s="80" t="s">
        <v>103</v>
      </c>
      <c r="E187" s="80" t="s">
        <v>5</v>
      </c>
      <c r="F187" s="80" t="s">
        <v>43</v>
      </c>
      <c r="G187" s="92">
        <v>120000</v>
      </c>
      <c r="H187" s="86">
        <v>250000</v>
      </c>
      <c r="I187" s="86">
        <v>370000</v>
      </c>
    </row>
    <row r="188" spans="1:9">
      <c r="A188" s="70" t="s">
        <v>104</v>
      </c>
      <c r="B188" s="80" t="s">
        <v>0</v>
      </c>
      <c r="C188" s="80" t="s">
        <v>94</v>
      </c>
      <c r="D188" s="80" t="s">
        <v>105</v>
      </c>
      <c r="E188" s="80" t="s">
        <v>3</v>
      </c>
      <c r="F188" s="80" t="s">
        <v>3</v>
      </c>
      <c r="G188" s="92">
        <f>G191</f>
        <v>350000</v>
      </c>
      <c r="H188" s="86">
        <f t="shared" ref="H188:I190" si="48">H189</f>
        <v>280000</v>
      </c>
      <c r="I188" s="86">
        <f t="shared" si="48"/>
        <v>160000</v>
      </c>
    </row>
    <row r="189" spans="1:9" ht="27.6">
      <c r="A189" s="95" t="s">
        <v>178</v>
      </c>
      <c r="B189" s="80" t="s">
        <v>0</v>
      </c>
      <c r="C189" s="80" t="s">
        <v>94</v>
      </c>
      <c r="D189" s="80" t="s">
        <v>105</v>
      </c>
      <c r="E189" s="80" t="s">
        <v>168</v>
      </c>
      <c r="F189" s="80" t="s">
        <v>3</v>
      </c>
      <c r="G189" s="92">
        <f>G190</f>
        <v>350000</v>
      </c>
      <c r="H189" s="92">
        <f t="shared" si="48"/>
        <v>280000</v>
      </c>
      <c r="I189" s="92">
        <f t="shared" si="48"/>
        <v>160000</v>
      </c>
    </row>
    <row r="190" spans="1:9" ht="41.4">
      <c r="A190" s="95" t="s">
        <v>179</v>
      </c>
      <c r="B190" s="80" t="s">
        <v>0</v>
      </c>
      <c r="C190" s="80" t="s">
        <v>94</v>
      </c>
      <c r="D190" s="80" t="s">
        <v>105</v>
      </c>
      <c r="E190" s="80" t="s">
        <v>173</v>
      </c>
      <c r="F190" s="80" t="s">
        <v>3</v>
      </c>
      <c r="G190" s="92">
        <f>G191</f>
        <v>350000</v>
      </c>
      <c r="H190" s="92">
        <f t="shared" si="48"/>
        <v>280000</v>
      </c>
      <c r="I190" s="92">
        <f t="shared" si="48"/>
        <v>160000</v>
      </c>
    </row>
    <row r="191" spans="1:9" ht="34.200000000000003">
      <c r="A191" s="79" t="s">
        <v>37</v>
      </c>
      <c r="B191" s="80" t="s">
        <v>0</v>
      </c>
      <c r="C191" s="80" t="s">
        <v>94</v>
      </c>
      <c r="D191" s="80" t="s">
        <v>105</v>
      </c>
      <c r="E191" s="80" t="s">
        <v>5</v>
      </c>
      <c r="F191" s="80" t="s">
        <v>3</v>
      </c>
      <c r="G191" s="92">
        <f>G192+G193</f>
        <v>350000</v>
      </c>
      <c r="H191" s="92">
        <f>H192+H193</f>
        <v>280000</v>
      </c>
      <c r="I191" s="92">
        <f>I192+I193</f>
        <v>160000</v>
      </c>
    </row>
    <row r="192" spans="1:9">
      <c r="A192" s="79" t="s">
        <v>40</v>
      </c>
      <c r="B192" s="80" t="s">
        <v>0</v>
      </c>
      <c r="C192" s="80" t="s">
        <v>94</v>
      </c>
      <c r="D192" s="80" t="s">
        <v>105</v>
      </c>
      <c r="E192" s="80" t="s">
        <v>5</v>
      </c>
      <c r="F192" s="80" t="s">
        <v>41</v>
      </c>
      <c r="G192" s="81">
        <v>250000</v>
      </c>
      <c r="H192" s="82">
        <v>200000</v>
      </c>
      <c r="I192" s="82">
        <v>80000</v>
      </c>
    </row>
    <row r="193" spans="1:9" ht="34.200000000000003">
      <c r="A193" s="79" t="s">
        <v>37</v>
      </c>
      <c r="B193" s="80" t="s">
        <v>0</v>
      </c>
      <c r="C193" s="80" t="s">
        <v>94</v>
      </c>
      <c r="D193" s="80" t="s">
        <v>105</v>
      </c>
      <c r="E193" s="80" t="s">
        <v>5</v>
      </c>
      <c r="F193" s="80" t="s">
        <v>46</v>
      </c>
      <c r="G193" s="81">
        <v>100000</v>
      </c>
      <c r="H193" s="92">
        <v>80000</v>
      </c>
      <c r="I193" s="92">
        <v>80000</v>
      </c>
    </row>
    <row r="194" spans="1:9" ht="22.8">
      <c r="A194" s="73" t="s">
        <v>106</v>
      </c>
      <c r="B194" s="74" t="s">
        <v>0</v>
      </c>
      <c r="C194" s="74" t="s">
        <v>107</v>
      </c>
      <c r="D194" s="74" t="s">
        <v>12</v>
      </c>
      <c r="E194" s="74" t="s">
        <v>3</v>
      </c>
      <c r="F194" s="74" t="s">
        <v>3</v>
      </c>
      <c r="G194" s="116">
        <f>G197</f>
        <v>25000</v>
      </c>
      <c r="H194" s="75">
        <f>H197</f>
        <v>30000</v>
      </c>
      <c r="I194" s="75">
        <f>I197</f>
        <v>30000</v>
      </c>
    </row>
    <row r="195" spans="1:9" ht="45.6">
      <c r="A195" s="79" t="s">
        <v>137</v>
      </c>
      <c r="B195" s="80" t="s">
        <v>0</v>
      </c>
      <c r="C195" s="80" t="s">
        <v>107</v>
      </c>
      <c r="D195" s="80" t="s">
        <v>12</v>
      </c>
      <c r="E195" s="80" t="s">
        <v>3</v>
      </c>
      <c r="F195" s="80" t="s">
        <v>3</v>
      </c>
      <c r="G195" s="90">
        <f t="shared" ref="G195:G200" si="49">G196</f>
        <v>25000</v>
      </c>
      <c r="H195" s="90">
        <f t="shared" ref="H195:I200" si="50">H196</f>
        <v>30000</v>
      </c>
      <c r="I195" s="90">
        <f t="shared" si="50"/>
        <v>30000</v>
      </c>
    </row>
    <row r="196" spans="1:9" ht="45.6">
      <c r="A196" s="79" t="s">
        <v>152</v>
      </c>
      <c r="B196" s="80" t="s">
        <v>0</v>
      </c>
      <c r="C196" s="80" t="s">
        <v>107</v>
      </c>
      <c r="D196" s="80" t="s">
        <v>12</v>
      </c>
      <c r="E196" s="80" t="s">
        <v>3</v>
      </c>
      <c r="F196" s="80" t="s">
        <v>3</v>
      </c>
      <c r="G196" s="90">
        <f t="shared" si="49"/>
        <v>25000</v>
      </c>
      <c r="H196" s="90">
        <f t="shared" si="50"/>
        <v>30000</v>
      </c>
      <c r="I196" s="90">
        <f t="shared" si="50"/>
        <v>30000</v>
      </c>
    </row>
    <row r="197" spans="1:9" ht="22.8">
      <c r="A197" s="79" t="s">
        <v>108</v>
      </c>
      <c r="B197" s="80" t="s">
        <v>0</v>
      </c>
      <c r="C197" s="80" t="s">
        <v>107</v>
      </c>
      <c r="D197" s="80" t="s">
        <v>109</v>
      </c>
      <c r="E197" s="80" t="s">
        <v>3</v>
      </c>
      <c r="F197" s="80" t="s">
        <v>3</v>
      </c>
      <c r="G197" s="90">
        <f t="shared" si="49"/>
        <v>25000</v>
      </c>
      <c r="H197" s="90">
        <f t="shared" si="50"/>
        <v>30000</v>
      </c>
      <c r="I197" s="90">
        <f t="shared" si="50"/>
        <v>30000</v>
      </c>
    </row>
    <row r="198" spans="1:9" ht="27.6">
      <c r="A198" s="95" t="s">
        <v>178</v>
      </c>
      <c r="B198" s="80" t="s">
        <v>0</v>
      </c>
      <c r="C198" s="80" t="s">
        <v>107</v>
      </c>
      <c r="D198" s="80" t="s">
        <v>109</v>
      </c>
      <c r="E198" s="80" t="s">
        <v>168</v>
      </c>
      <c r="F198" s="80" t="s">
        <v>3</v>
      </c>
      <c r="G198" s="85">
        <f t="shared" si="49"/>
        <v>25000</v>
      </c>
      <c r="H198" s="85">
        <f t="shared" si="50"/>
        <v>30000</v>
      </c>
      <c r="I198" s="85">
        <f t="shared" si="50"/>
        <v>30000</v>
      </c>
    </row>
    <row r="199" spans="1:9" ht="41.4">
      <c r="A199" s="95" t="s">
        <v>179</v>
      </c>
      <c r="B199" s="80" t="s">
        <v>0</v>
      </c>
      <c r="C199" s="80" t="s">
        <v>107</v>
      </c>
      <c r="D199" s="80" t="s">
        <v>109</v>
      </c>
      <c r="E199" s="80" t="s">
        <v>173</v>
      </c>
      <c r="F199" s="80" t="s">
        <v>3</v>
      </c>
      <c r="G199" s="85">
        <f t="shared" si="49"/>
        <v>25000</v>
      </c>
      <c r="H199" s="85">
        <f t="shared" si="50"/>
        <v>30000</v>
      </c>
      <c r="I199" s="85">
        <f t="shared" si="50"/>
        <v>30000</v>
      </c>
    </row>
    <row r="200" spans="1:9" ht="34.200000000000003">
      <c r="A200" s="79" t="s">
        <v>37</v>
      </c>
      <c r="B200" s="80" t="s">
        <v>0</v>
      </c>
      <c r="C200" s="80" t="s">
        <v>107</v>
      </c>
      <c r="D200" s="80" t="s">
        <v>109</v>
      </c>
      <c r="E200" s="80" t="s">
        <v>5</v>
      </c>
      <c r="F200" s="80" t="s">
        <v>3</v>
      </c>
      <c r="G200" s="85">
        <f t="shared" si="49"/>
        <v>25000</v>
      </c>
      <c r="H200" s="85">
        <f t="shared" si="50"/>
        <v>30000</v>
      </c>
      <c r="I200" s="85">
        <f t="shared" si="50"/>
        <v>30000</v>
      </c>
    </row>
    <row r="201" spans="1:9">
      <c r="A201" s="79" t="s">
        <v>42</v>
      </c>
      <c r="B201" s="80" t="s">
        <v>0</v>
      </c>
      <c r="C201" s="80" t="s">
        <v>107</v>
      </c>
      <c r="D201" s="80" t="s">
        <v>109</v>
      </c>
      <c r="E201" s="80" t="s">
        <v>5</v>
      </c>
      <c r="F201" s="80" t="s">
        <v>43</v>
      </c>
      <c r="G201" s="117">
        <v>25000</v>
      </c>
      <c r="H201" s="82">
        <v>30000</v>
      </c>
      <c r="I201" s="82">
        <v>30000</v>
      </c>
    </row>
    <row r="202" spans="1:9">
      <c r="A202" s="73" t="s">
        <v>110</v>
      </c>
      <c r="B202" s="74" t="s">
        <v>0</v>
      </c>
      <c r="C202" s="74" t="s">
        <v>111</v>
      </c>
      <c r="D202" s="74"/>
      <c r="E202" s="74"/>
      <c r="F202" s="74"/>
      <c r="G202" s="75">
        <f>G203</f>
        <v>2800000</v>
      </c>
      <c r="H202" s="75">
        <f>H203</f>
        <v>2900000</v>
      </c>
      <c r="I202" s="75">
        <f>I203</f>
        <v>2950000</v>
      </c>
    </row>
    <row r="203" spans="1:9" ht="22.8">
      <c r="A203" s="79" t="s">
        <v>153</v>
      </c>
      <c r="B203" s="80" t="s">
        <v>0</v>
      </c>
      <c r="C203" s="80" t="s">
        <v>111</v>
      </c>
      <c r="D203" s="80" t="s">
        <v>12</v>
      </c>
      <c r="E203" s="80" t="s">
        <v>3</v>
      </c>
      <c r="F203" s="80" t="s">
        <v>3</v>
      </c>
      <c r="G203" s="86">
        <f>G204</f>
        <v>2800000</v>
      </c>
      <c r="H203" s="86">
        <f t="shared" ref="H203:I206" si="51">H204</f>
        <v>2900000</v>
      </c>
      <c r="I203" s="86">
        <f t="shared" si="51"/>
        <v>2950000</v>
      </c>
    </row>
    <row r="204" spans="1:9" ht="22.8">
      <c r="A204" s="79" t="s">
        <v>154</v>
      </c>
      <c r="B204" s="80" t="s">
        <v>0</v>
      </c>
      <c r="C204" s="80" t="s">
        <v>111</v>
      </c>
      <c r="D204" s="80" t="s">
        <v>12</v>
      </c>
      <c r="E204" s="80" t="s">
        <v>3</v>
      </c>
      <c r="F204" s="80" t="s">
        <v>3</v>
      </c>
      <c r="G204" s="86">
        <f>G205</f>
        <v>2800000</v>
      </c>
      <c r="H204" s="86">
        <f t="shared" si="51"/>
        <v>2900000</v>
      </c>
      <c r="I204" s="86">
        <f t="shared" si="51"/>
        <v>2950000</v>
      </c>
    </row>
    <row r="205" spans="1:9" ht="53.4" thickBot="1">
      <c r="A205" s="118" t="s">
        <v>196</v>
      </c>
      <c r="B205" s="80" t="s">
        <v>0</v>
      </c>
      <c r="C205" s="80" t="s">
        <v>111</v>
      </c>
      <c r="D205" s="80" t="s">
        <v>112</v>
      </c>
      <c r="E205" s="80" t="s">
        <v>3</v>
      </c>
      <c r="F205" s="80" t="s">
        <v>3</v>
      </c>
      <c r="G205" s="86">
        <f>G206</f>
        <v>2800000</v>
      </c>
      <c r="H205" s="86">
        <f t="shared" si="51"/>
        <v>2900000</v>
      </c>
      <c r="I205" s="86">
        <f t="shared" si="51"/>
        <v>2950000</v>
      </c>
    </row>
    <row r="206" spans="1:9">
      <c r="A206" s="79" t="s">
        <v>113</v>
      </c>
      <c r="B206" s="80" t="s">
        <v>0</v>
      </c>
      <c r="C206" s="80" t="s">
        <v>111</v>
      </c>
      <c r="D206" s="80" t="s">
        <v>112</v>
      </c>
      <c r="E206" s="80" t="s">
        <v>2</v>
      </c>
      <c r="F206" s="80" t="s">
        <v>3</v>
      </c>
      <c r="G206" s="86">
        <f>G207</f>
        <v>2800000</v>
      </c>
      <c r="H206" s="86">
        <f t="shared" si="51"/>
        <v>2900000</v>
      </c>
      <c r="I206" s="86">
        <f t="shared" si="51"/>
        <v>2950000</v>
      </c>
    </row>
    <row r="207" spans="1:9" ht="22.8">
      <c r="A207" s="79" t="s">
        <v>114</v>
      </c>
      <c r="B207" s="80" t="s">
        <v>0</v>
      </c>
      <c r="C207" s="80" t="s">
        <v>111</v>
      </c>
      <c r="D207" s="80" t="s">
        <v>112</v>
      </c>
      <c r="E207" s="80" t="s">
        <v>2</v>
      </c>
      <c r="F207" s="80" t="s">
        <v>115</v>
      </c>
      <c r="G207" s="86">
        <v>2800000</v>
      </c>
      <c r="H207" s="86">
        <v>2900000</v>
      </c>
      <c r="I207" s="86">
        <v>2950000</v>
      </c>
    </row>
    <row r="208" spans="1:9">
      <c r="A208" s="73" t="s">
        <v>116</v>
      </c>
      <c r="B208" s="74" t="s">
        <v>0</v>
      </c>
      <c r="C208" s="74" t="s">
        <v>117</v>
      </c>
      <c r="D208" s="74"/>
      <c r="E208" s="74"/>
      <c r="F208" s="74"/>
      <c r="G208" s="75">
        <f>G209</f>
        <v>174360</v>
      </c>
      <c r="H208" s="75">
        <f t="shared" ref="H208:I209" si="52">H209</f>
        <v>180860</v>
      </c>
      <c r="I208" s="75">
        <f t="shared" si="52"/>
        <v>189960</v>
      </c>
    </row>
    <row r="209" spans="1:9" ht="22.8">
      <c r="A209" s="79" t="s">
        <v>155</v>
      </c>
      <c r="B209" s="80" t="s">
        <v>0</v>
      </c>
      <c r="C209" s="80" t="s">
        <v>117</v>
      </c>
      <c r="D209" s="80" t="s">
        <v>12</v>
      </c>
      <c r="E209" s="80" t="s">
        <v>3</v>
      </c>
      <c r="F209" s="80" t="s">
        <v>3</v>
      </c>
      <c r="G209" s="86">
        <f>G210</f>
        <v>174360</v>
      </c>
      <c r="H209" s="86">
        <f t="shared" si="52"/>
        <v>180860</v>
      </c>
      <c r="I209" s="86">
        <f t="shared" si="52"/>
        <v>189960</v>
      </c>
    </row>
    <row r="210" spans="1:9" ht="23.4">
      <c r="A210" s="110" t="s">
        <v>165</v>
      </c>
      <c r="B210" s="80" t="s">
        <v>0</v>
      </c>
      <c r="C210" s="80" t="s">
        <v>117</v>
      </c>
      <c r="D210" s="80" t="s">
        <v>12</v>
      </c>
      <c r="E210" s="80" t="s">
        <v>3</v>
      </c>
      <c r="F210" s="80" t="s">
        <v>3</v>
      </c>
      <c r="G210" s="86">
        <f>G211+G214+G217</f>
        <v>174360</v>
      </c>
      <c r="H210" s="86">
        <f t="shared" ref="H210:I210" si="53">H211+H214+H217</f>
        <v>180860</v>
      </c>
      <c r="I210" s="86">
        <f t="shared" si="53"/>
        <v>189960</v>
      </c>
    </row>
    <row r="211" spans="1:9" ht="22.8">
      <c r="A211" s="107" t="s">
        <v>118</v>
      </c>
      <c r="B211" s="96" t="s">
        <v>0</v>
      </c>
      <c r="C211" s="96" t="s">
        <v>117</v>
      </c>
      <c r="D211" s="96" t="s">
        <v>119</v>
      </c>
      <c r="E211" s="96" t="s">
        <v>3</v>
      </c>
      <c r="F211" s="96" t="s">
        <v>3</v>
      </c>
      <c r="G211" s="88">
        <f>G212</f>
        <v>28000</v>
      </c>
      <c r="H211" s="88">
        <f t="shared" ref="H211:I212" si="54">H212</f>
        <v>28000</v>
      </c>
      <c r="I211" s="88">
        <f t="shared" si="54"/>
        <v>30000</v>
      </c>
    </row>
    <row r="212" spans="1:9">
      <c r="A212" s="79" t="s">
        <v>120</v>
      </c>
      <c r="B212" s="80" t="s">
        <v>0</v>
      </c>
      <c r="C212" s="80" t="s">
        <v>117</v>
      </c>
      <c r="D212" s="80" t="s">
        <v>119</v>
      </c>
      <c r="E212" s="80" t="s">
        <v>121</v>
      </c>
      <c r="F212" s="80" t="s">
        <v>3</v>
      </c>
      <c r="G212" s="86">
        <f>G213</f>
        <v>28000</v>
      </c>
      <c r="H212" s="86">
        <f t="shared" si="54"/>
        <v>28000</v>
      </c>
      <c r="I212" s="86">
        <f t="shared" si="54"/>
        <v>30000</v>
      </c>
    </row>
    <row r="213" spans="1:9">
      <c r="A213" s="79" t="s">
        <v>122</v>
      </c>
      <c r="B213" s="80" t="s">
        <v>0</v>
      </c>
      <c r="C213" s="80" t="s">
        <v>117</v>
      </c>
      <c r="D213" s="80" t="s">
        <v>119</v>
      </c>
      <c r="E213" s="80" t="s">
        <v>121</v>
      </c>
      <c r="F213" s="80" t="s">
        <v>123</v>
      </c>
      <c r="G213" s="86">
        <v>28000</v>
      </c>
      <c r="H213" s="86">
        <v>28000</v>
      </c>
      <c r="I213" s="86">
        <v>30000</v>
      </c>
    </row>
    <row r="214" spans="1:9">
      <c r="A214" s="107" t="s">
        <v>124</v>
      </c>
      <c r="B214" s="96" t="s">
        <v>0</v>
      </c>
      <c r="C214" s="96" t="s">
        <v>117</v>
      </c>
      <c r="D214" s="96" t="s">
        <v>125</v>
      </c>
      <c r="E214" s="96" t="s">
        <v>3</v>
      </c>
      <c r="F214" s="96" t="s">
        <v>3</v>
      </c>
      <c r="G214" s="88">
        <f>G215</f>
        <v>81360</v>
      </c>
      <c r="H214" s="88">
        <f t="shared" ref="H214:I215" si="55">H215</f>
        <v>81360</v>
      </c>
      <c r="I214" s="88">
        <f t="shared" si="55"/>
        <v>81360</v>
      </c>
    </row>
    <row r="215" spans="1:9" ht="34.200000000000003">
      <c r="A215" s="79" t="s">
        <v>126</v>
      </c>
      <c r="B215" s="80" t="s">
        <v>0</v>
      </c>
      <c r="C215" s="80" t="s">
        <v>117</v>
      </c>
      <c r="D215" s="80" t="s">
        <v>125</v>
      </c>
      <c r="E215" s="80" t="s">
        <v>127</v>
      </c>
      <c r="F215" s="80" t="s">
        <v>3</v>
      </c>
      <c r="G215" s="86">
        <f>G216</f>
        <v>81360</v>
      </c>
      <c r="H215" s="86">
        <f t="shared" si="55"/>
        <v>81360</v>
      </c>
      <c r="I215" s="86">
        <f t="shared" si="55"/>
        <v>81360</v>
      </c>
    </row>
    <row r="216" spans="1:9" ht="34.200000000000003">
      <c r="A216" s="79" t="s">
        <v>128</v>
      </c>
      <c r="B216" s="80" t="s">
        <v>0</v>
      </c>
      <c r="C216" s="80" t="s">
        <v>117</v>
      </c>
      <c r="D216" s="80" t="s">
        <v>125</v>
      </c>
      <c r="E216" s="80" t="s">
        <v>127</v>
      </c>
      <c r="F216" s="80" t="s">
        <v>129</v>
      </c>
      <c r="G216" s="86">
        <v>81360</v>
      </c>
      <c r="H216" s="86">
        <v>81360</v>
      </c>
      <c r="I216" s="86">
        <v>81360</v>
      </c>
    </row>
    <row r="217" spans="1:9" ht="22.8">
      <c r="A217" s="107" t="s">
        <v>130</v>
      </c>
      <c r="B217" s="96" t="s">
        <v>0</v>
      </c>
      <c r="C217" s="96" t="s">
        <v>117</v>
      </c>
      <c r="D217" s="96" t="s">
        <v>131</v>
      </c>
      <c r="E217" s="96" t="s">
        <v>3</v>
      </c>
      <c r="F217" s="96" t="s">
        <v>3</v>
      </c>
      <c r="G217" s="88">
        <f>G218</f>
        <v>65000</v>
      </c>
      <c r="H217" s="88">
        <f t="shared" ref="H217:I218" si="56">H218</f>
        <v>71500</v>
      </c>
      <c r="I217" s="88">
        <f t="shared" si="56"/>
        <v>78600</v>
      </c>
    </row>
    <row r="218" spans="1:9">
      <c r="A218" s="79" t="s">
        <v>113</v>
      </c>
      <c r="B218" s="80" t="s">
        <v>0</v>
      </c>
      <c r="C218" s="80" t="s">
        <v>117</v>
      </c>
      <c r="D218" s="80" t="s">
        <v>131</v>
      </c>
      <c r="E218" s="80" t="s">
        <v>2</v>
      </c>
      <c r="F218" s="80" t="s">
        <v>3</v>
      </c>
      <c r="G218" s="86">
        <f>G219</f>
        <v>65000</v>
      </c>
      <c r="H218" s="86">
        <f t="shared" si="56"/>
        <v>71500</v>
      </c>
      <c r="I218" s="86">
        <f t="shared" si="56"/>
        <v>78600</v>
      </c>
    </row>
    <row r="219" spans="1:9" ht="22.8">
      <c r="A219" s="79" t="s">
        <v>114</v>
      </c>
      <c r="B219" s="80" t="s">
        <v>0</v>
      </c>
      <c r="C219" s="80" t="s">
        <v>117</v>
      </c>
      <c r="D219" s="80" t="s">
        <v>131</v>
      </c>
      <c r="E219" s="80" t="s">
        <v>2</v>
      </c>
      <c r="F219" s="80" t="s">
        <v>115</v>
      </c>
      <c r="G219" s="86">
        <v>65000</v>
      </c>
      <c r="H219" s="86">
        <v>71500</v>
      </c>
      <c r="I219" s="86">
        <v>78600</v>
      </c>
    </row>
    <row r="220" spans="1:9">
      <c r="A220" s="73" t="s">
        <v>132</v>
      </c>
      <c r="B220" s="74" t="s">
        <v>0</v>
      </c>
      <c r="C220" s="74" t="s">
        <v>133</v>
      </c>
      <c r="D220" s="74"/>
      <c r="E220" s="74"/>
      <c r="F220" s="74"/>
      <c r="G220" s="75">
        <f>G221</f>
        <v>5000</v>
      </c>
      <c r="H220" s="75">
        <f>H221</f>
        <v>5000</v>
      </c>
      <c r="I220" s="75">
        <f>I221</f>
        <v>5000</v>
      </c>
    </row>
    <row r="221" spans="1:9" ht="22.8">
      <c r="A221" s="79" t="s">
        <v>156</v>
      </c>
      <c r="B221" s="80" t="s">
        <v>0</v>
      </c>
      <c r="C221" s="80" t="s">
        <v>133</v>
      </c>
      <c r="D221" s="80" t="s">
        <v>12</v>
      </c>
      <c r="E221" s="80" t="s">
        <v>3</v>
      </c>
      <c r="F221" s="80" t="s">
        <v>3</v>
      </c>
      <c r="G221" s="86">
        <v>5000</v>
      </c>
      <c r="H221" s="86">
        <v>5000</v>
      </c>
      <c r="I221" s="86">
        <v>5000</v>
      </c>
    </row>
    <row r="222" spans="1:9" ht="68.400000000000006">
      <c r="A222" s="79" t="s">
        <v>157</v>
      </c>
      <c r="B222" s="80" t="s">
        <v>0</v>
      </c>
      <c r="C222" s="80" t="s">
        <v>133</v>
      </c>
      <c r="D222" s="80" t="s">
        <v>12</v>
      </c>
      <c r="E222" s="80" t="s">
        <v>3</v>
      </c>
      <c r="F222" s="80" t="s">
        <v>3</v>
      </c>
      <c r="G222" s="86">
        <v>5000</v>
      </c>
      <c r="H222" s="86">
        <v>5000</v>
      </c>
      <c r="I222" s="86">
        <v>5000</v>
      </c>
    </row>
    <row r="223" spans="1:9" ht="22.8">
      <c r="A223" s="79" t="s">
        <v>114</v>
      </c>
      <c r="B223" s="119" t="s">
        <v>0</v>
      </c>
      <c r="C223" s="119" t="s">
        <v>133</v>
      </c>
      <c r="D223" s="119" t="s">
        <v>135</v>
      </c>
      <c r="E223" s="119" t="s">
        <v>2</v>
      </c>
      <c r="F223" s="119" t="s">
        <v>115</v>
      </c>
      <c r="G223" s="119"/>
      <c r="H223" s="86">
        <v>5000</v>
      </c>
      <c r="I223" s="86">
        <v>5000</v>
      </c>
    </row>
  </sheetData>
  <autoFilter ref="A9:M223"/>
  <mergeCells count="14">
    <mergeCell ref="I8:I9"/>
    <mergeCell ref="H8:H9"/>
    <mergeCell ref="A8:A9"/>
    <mergeCell ref="B8:B9"/>
    <mergeCell ref="C8:C9"/>
    <mergeCell ref="D8:D9"/>
    <mergeCell ref="E8:E9"/>
    <mergeCell ref="F8:F9"/>
    <mergeCell ref="G8:G9"/>
    <mergeCell ref="D1:H1"/>
    <mergeCell ref="D2:H2"/>
    <mergeCell ref="D3:H3"/>
    <mergeCell ref="D4:H4"/>
    <mergeCell ref="A5:I7"/>
  </mergeCells>
  <pageMargins left="0.78740157480314965" right="0.51181102362204722" top="0.59055118110236227" bottom="0.59055118110236227" header="0.11811023622047245" footer="0.11811023622047245"/>
  <pageSetup paperSize="9" scale="82" fitToHeight="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3"/>
  <sheetViews>
    <sheetView zoomScale="80" zoomScaleNormal="80" workbookViewId="0">
      <selection activeCell="E52" sqref="E52"/>
    </sheetView>
  </sheetViews>
  <sheetFormatPr defaultColWidth="8.88671875" defaultRowHeight="13.8"/>
  <cols>
    <col min="1" max="1" width="54" style="68" customWidth="1"/>
    <col min="2" max="2" width="6.6640625" style="68" customWidth="1"/>
    <col min="3" max="3" width="13.33203125" style="68" customWidth="1"/>
    <col min="4" max="4" width="10.109375" style="68" customWidth="1"/>
    <col min="5" max="5" width="14.109375" style="68" customWidth="1"/>
    <col min="6" max="16384" width="8.88671875" style="68"/>
  </cols>
  <sheetData>
    <row r="1" spans="1:5">
      <c r="A1" s="125"/>
      <c r="B1" s="171" t="s">
        <v>209</v>
      </c>
      <c r="C1" s="171"/>
      <c r="D1" s="171"/>
      <c r="E1" s="171"/>
    </row>
    <row r="2" spans="1:5" ht="15.6" customHeight="1">
      <c r="A2" s="127"/>
      <c r="B2" s="172" t="s">
        <v>205</v>
      </c>
      <c r="C2" s="172"/>
      <c r="D2" s="172"/>
      <c r="E2" s="172"/>
    </row>
    <row r="3" spans="1:5" ht="15.6" customHeight="1">
      <c r="A3" s="127"/>
      <c r="B3" s="171" t="s">
        <v>206</v>
      </c>
      <c r="C3" s="171"/>
      <c r="D3" s="171"/>
      <c r="E3" s="171"/>
    </row>
    <row r="4" spans="1:5" ht="19.2" customHeight="1">
      <c r="A4" s="127"/>
      <c r="B4" s="171" t="s">
        <v>228</v>
      </c>
      <c r="C4" s="171"/>
      <c r="D4" s="171"/>
      <c r="E4" s="171"/>
    </row>
    <row r="5" spans="1:5" hidden="1"/>
    <row r="6" spans="1:5" ht="34.950000000000003" customHeight="1">
      <c r="A6" s="170" t="s">
        <v>223</v>
      </c>
      <c r="B6" s="170"/>
      <c r="C6" s="170"/>
      <c r="D6" s="170"/>
      <c r="E6" s="170"/>
    </row>
    <row r="7" spans="1:5" ht="14.4" customHeight="1">
      <c r="A7" s="173" t="s">
        <v>198</v>
      </c>
      <c r="B7" s="173" t="s">
        <v>7</v>
      </c>
      <c r="C7" s="173" t="s">
        <v>8</v>
      </c>
      <c r="D7" s="173" t="s">
        <v>200</v>
      </c>
      <c r="E7" s="173" t="s">
        <v>201</v>
      </c>
    </row>
    <row r="8" spans="1:5" ht="39" customHeight="1">
      <c r="A8" s="173"/>
      <c r="B8" s="173"/>
      <c r="C8" s="173"/>
      <c r="D8" s="173"/>
      <c r="E8" s="173"/>
    </row>
    <row r="9" spans="1:5" ht="27.6">
      <c r="A9" s="128" t="s">
        <v>10</v>
      </c>
      <c r="B9" s="129" t="s">
        <v>11</v>
      </c>
      <c r="C9" s="129" t="s">
        <v>12</v>
      </c>
      <c r="D9" s="129" t="s">
        <v>3</v>
      </c>
      <c r="E9" s="126">
        <f>E10+E69+E86+E100+E110+E193+E201+E207+E219</f>
        <v>10327557</v>
      </c>
    </row>
    <row r="10" spans="1:5">
      <c r="A10" s="130" t="s">
        <v>180</v>
      </c>
      <c r="B10" s="131" t="s">
        <v>181</v>
      </c>
      <c r="C10" s="131"/>
      <c r="D10" s="131"/>
      <c r="E10" s="116">
        <f>E11+E17+E52+E58</f>
        <v>4073256.5199999996</v>
      </c>
    </row>
    <row r="11" spans="1:5" ht="55.2">
      <c r="A11" s="132" t="s">
        <v>13</v>
      </c>
      <c r="B11" s="133" t="s">
        <v>14</v>
      </c>
      <c r="C11" s="133" t="s">
        <v>12</v>
      </c>
      <c r="D11" s="133" t="s">
        <v>3</v>
      </c>
      <c r="E11" s="134">
        <v>57600</v>
      </c>
    </row>
    <row r="12" spans="1:5" ht="27.6">
      <c r="A12" s="135" t="s">
        <v>15</v>
      </c>
      <c r="B12" s="136" t="s">
        <v>14</v>
      </c>
      <c r="C12" s="136" t="s">
        <v>16</v>
      </c>
      <c r="D12" s="136" t="s">
        <v>3</v>
      </c>
      <c r="E12" s="100">
        <v>57600</v>
      </c>
    </row>
    <row r="13" spans="1:5" ht="55.2">
      <c r="A13" s="135" t="s">
        <v>137</v>
      </c>
      <c r="B13" s="136" t="s">
        <v>14</v>
      </c>
      <c r="C13" s="136" t="s">
        <v>16</v>
      </c>
      <c r="D13" s="136" t="s">
        <v>3</v>
      </c>
      <c r="E13" s="100">
        <v>57600</v>
      </c>
    </row>
    <row r="14" spans="1:5" ht="55.2">
      <c r="A14" s="135" t="s">
        <v>139</v>
      </c>
      <c r="B14" s="136" t="s">
        <v>14</v>
      </c>
      <c r="C14" s="136" t="s">
        <v>16</v>
      </c>
      <c r="D14" s="136" t="s">
        <v>3</v>
      </c>
      <c r="E14" s="100">
        <v>57600</v>
      </c>
    </row>
    <row r="15" spans="1:5" ht="55.2">
      <c r="A15" s="135" t="s">
        <v>17</v>
      </c>
      <c r="B15" s="136" t="s">
        <v>14</v>
      </c>
      <c r="C15" s="136" t="s">
        <v>16</v>
      </c>
      <c r="D15" s="136" t="s">
        <v>18</v>
      </c>
      <c r="E15" s="100">
        <v>57600</v>
      </c>
    </row>
    <row r="16" spans="1:5">
      <c r="A16" s="135" t="s">
        <v>19</v>
      </c>
      <c r="B16" s="136" t="s">
        <v>14</v>
      </c>
      <c r="C16" s="136" t="s">
        <v>16</v>
      </c>
      <c r="D16" s="136" t="s">
        <v>18</v>
      </c>
      <c r="E16" s="100">
        <v>57600</v>
      </c>
    </row>
    <row r="17" spans="1:5" ht="55.2">
      <c r="A17" s="132" t="s">
        <v>21</v>
      </c>
      <c r="B17" s="133" t="s">
        <v>22</v>
      </c>
      <c r="C17" s="133" t="s">
        <v>12</v>
      </c>
      <c r="D17" s="133" t="s">
        <v>3</v>
      </c>
      <c r="E17" s="83">
        <f>E18</f>
        <v>3525656.5199999996</v>
      </c>
    </row>
    <row r="18" spans="1:5" ht="55.2">
      <c r="A18" s="135" t="s">
        <v>137</v>
      </c>
      <c r="B18" s="136" t="s">
        <v>22</v>
      </c>
      <c r="C18" s="136" t="s">
        <v>12</v>
      </c>
      <c r="D18" s="136" t="s">
        <v>3</v>
      </c>
      <c r="E18" s="85">
        <f>E19</f>
        <v>3525656.5199999996</v>
      </c>
    </row>
    <row r="19" spans="1:5" ht="55.2">
      <c r="A19" s="135" t="s">
        <v>138</v>
      </c>
      <c r="B19" s="136" t="s">
        <v>22</v>
      </c>
      <c r="C19" s="136" t="s">
        <v>12</v>
      </c>
      <c r="D19" s="136" t="s">
        <v>3</v>
      </c>
      <c r="E19" s="85">
        <f>E20+E45</f>
        <v>3525656.5199999996</v>
      </c>
    </row>
    <row r="20" spans="1:5">
      <c r="A20" s="137" t="s">
        <v>23</v>
      </c>
      <c r="B20" s="136" t="s">
        <v>22</v>
      </c>
      <c r="C20" s="136" t="s">
        <v>24</v>
      </c>
      <c r="D20" s="136" t="s">
        <v>3</v>
      </c>
      <c r="E20" s="126">
        <f>E22+E28+E39</f>
        <v>3035183.3</v>
      </c>
    </row>
    <row r="21" spans="1:5" ht="69">
      <c r="A21" s="137" t="s">
        <v>166</v>
      </c>
      <c r="B21" s="136" t="s">
        <v>22</v>
      </c>
      <c r="C21" s="136" t="s">
        <v>24</v>
      </c>
      <c r="D21" s="136" t="s">
        <v>170</v>
      </c>
      <c r="E21" s="89">
        <f>E22</f>
        <v>1763738.76</v>
      </c>
    </row>
    <row r="22" spans="1:5" ht="27.6">
      <c r="A22" s="135" t="s">
        <v>167</v>
      </c>
      <c r="B22" s="136" t="s">
        <v>22</v>
      </c>
      <c r="C22" s="136" t="s">
        <v>24</v>
      </c>
      <c r="D22" s="136" t="s">
        <v>169</v>
      </c>
      <c r="E22" s="90">
        <f>E23+E26</f>
        <v>1763738.76</v>
      </c>
    </row>
    <row r="23" spans="1:5" ht="27.6">
      <c r="A23" s="128" t="s">
        <v>25</v>
      </c>
      <c r="B23" s="129" t="s">
        <v>22</v>
      </c>
      <c r="C23" s="129" t="s">
        <v>24</v>
      </c>
      <c r="D23" s="129" t="s">
        <v>26</v>
      </c>
      <c r="E23" s="91">
        <f>E24</f>
        <v>1354638</v>
      </c>
    </row>
    <row r="24" spans="1:5">
      <c r="A24" s="135" t="s">
        <v>27</v>
      </c>
      <c r="B24" s="136" t="s">
        <v>22</v>
      </c>
      <c r="C24" s="136" t="s">
        <v>24</v>
      </c>
      <c r="D24" s="136" t="s">
        <v>26</v>
      </c>
      <c r="E24" s="100">
        <v>1354638</v>
      </c>
    </row>
    <row r="25" spans="1:5" ht="55.2">
      <c r="A25" s="128" t="s">
        <v>29</v>
      </c>
      <c r="B25" s="129" t="s">
        <v>22</v>
      </c>
      <c r="C25" s="129" t="s">
        <v>24</v>
      </c>
      <c r="D25" s="129" t="s">
        <v>30</v>
      </c>
      <c r="E25" s="91">
        <f>E26</f>
        <v>409100.76</v>
      </c>
    </row>
    <row r="26" spans="1:5">
      <c r="A26" s="135" t="s">
        <v>164</v>
      </c>
      <c r="B26" s="136" t="s">
        <v>22</v>
      </c>
      <c r="C26" s="136" t="s">
        <v>24</v>
      </c>
      <c r="D26" s="136" t="s">
        <v>30</v>
      </c>
      <c r="E26" s="100">
        <v>409100.76</v>
      </c>
    </row>
    <row r="27" spans="1:5" ht="69">
      <c r="A27" s="135" t="s">
        <v>171</v>
      </c>
      <c r="B27" s="136" t="s">
        <v>22</v>
      </c>
      <c r="C27" s="136" t="s">
        <v>24</v>
      </c>
      <c r="D27" s="136" t="s">
        <v>168</v>
      </c>
      <c r="E27" s="100">
        <f>E28</f>
        <v>1261444.54</v>
      </c>
    </row>
    <row r="28" spans="1:5" ht="41.4">
      <c r="A28" s="135" t="s">
        <v>172</v>
      </c>
      <c r="B28" s="136" t="s">
        <v>22</v>
      </c>
      <c r="C28" s="136" t="s">
        <v>24</v>
      </c>
      <c r="D28" s="136" t="s">
        <v>173</v>
      </c>
      <c r="E28" s="100">
        <f>E29+E31</f>
        <v>1261444.54</v>
      </c>
    </row>
    <row r="29" spans="1:5" ht="27.6">
      <c r="A29" s="135" t="s">
        <v>33</v>
      </c>
      <c r="B29" s="136" t="s">
        <v>22</v>
      </c>
      <c r="C29" s="136" t="s">
        <v>24</v>
      </c>
      <c r="D29" s="136" t="s">
        <v>34</v>
      </c>
      <c r="E29" s="90">
        <f>E30</f>
        <v>34000</v>
      </c>
    </row>
    <row r="30" spans="1:5">
      <c r="A30" s="135" t="s">
        <v>35</v>
      </c>
      <c r="B30" s="136" t="s">
        <v>22</v>
      </c>
      <c r="C30" s="136" t="s">
        <v>24</v>
      </c>
      <c r="D30" s="136" t="s">
        <v>34</v>
      </c>
      <c r="E30" s="100">
        <v>34000</v>
      </c>
    </row>
    <row r="31" spans="1:5" ht="41.4">
      <c r="A31" s="128" t="s">
        <v>37</v>
      </c>
      <c r="B31" s="129" t="s">
        <v>22</v>
      </c>
      <c r="C31" s="129" t="s">
        <v>24</v>
      </c>
      <c r="D31" s="129" t="s">
        <v>5</v>
      </c>
      <c r="E31" s="91">
        <f>E32+E33+E34+E35+E36+E37+E38</f>
        <v>1227444.54</v>
      </c>
    </row>
    <row r="32" spans="1:5">
      <c r="A32" s="135" t="s">
        <v>35</v>
      </c>
      <c r="B32" s="136" t="s">
        <v>22</v>
      </c>
      <c r="C32" s="136" t="s">
        <v>24</v>
      </c>
      <c r="D32" s="136" t="s">
        <v>5</v>
      </c>
      <c r="E32" s="100">
        <v>3000</v>
      </c>
    </row>
    <row r="33" spans="1:5">
      <c r="A33" s="135" t="s">
        <v>158</v>
      </c>
      <c r="B33" s="136" t="s">
        <v>22</v>
      </c>
      <c r="C33" s="136" t="s">
        <v>24</v>
      </c>
      <c r="D33" s="136" t="s">
        <v>5</v>
      </c>
      <c r="E33" s="100">
        <v>25000</v>
      </c>
    </row>
    <row r="34" spans="1:5">
      <c r="A34" s="135" t="s">
        <v>38</v>
      </c>
      <c r="B34" s="136" t="s">
        <v>22</v>
      </c>
      <c r="C34" s="136" t="s">
        <v>24</v>
      </c>
      <c r="D34" s="136" t="s">
        <v>5</v>
      </c>
      <c r="E34" s="100">
        <v>140000</v>
      </c>
    </row>
    <row r="35" spans="1:5">
      <c r="A35" s="135" t="s">
        <v>40</v>
      </c>
      <c r="B35" s="136" t="s">
        <v>22</v>
      </c>
      <c r="C35" s="136" t="s">
        <v>24</v>
      </c>
      <c r="D35" s="136" t="s">
        <v>5</v>
      </c>
      <c r="E35" s="100">
        <v>329444.53999999998</v>
      </c>
    </row>
    <row r="36" spans="1:5">
      <c r="A36" s="135" t="s">
        <v>42</v>
      </c>
      <c r="B36" s="136" t="s">
        <v>22</v>
      </c>
      <c r="C36" s="136" t="s">
        <v>24</v>
      </c>
      <c r="D36" s="136" t="s">
        <v>5</v>
      </c>
      <c r="E36" s="100">
        <v>500000</v>
      </c>
    </row>
    <row r="37" spans="1:5">
      <c r="A37" s="135" t="s">
        <v>44</v>
      </c>
      <c r="B37" s="136" t="s">
        <v>22</v>
      </c>
      <c r="C37" s="136" t="s">
        <v>24</v>
      </c>
      <c r="D37" s="136" t="s">
        <v>5</v>
      </c>
      <c r="E37" s="100">
        <v>80000</v>
      </c>
    </row>
    <row r="38" spans="1:5">
      <c r="A38" s="135" t="s">
        <v>45</v>
      </c>
      <c r="B38" s="136" t="s">
        <v>22</v>
      </c>
      <c r="C38" s="136" t="s">
        <v>24</v>
      </c>
      <c r="D38" s="136" t="s">
        <v>5</v>
      </c>
      <c r="E38" s="100">
        <v>150000</v>
      </c>
    </row>
    <row r="39" spans="1:5">
      <c r="A39" s="93" t="s">
        <v>174</v>
      </c>
      <c r="B39" s="129" t="s">
        <v>22</v>
      </c>
      <c r="C39" s="129" t="s">
        <v>24</v>
      </c>
      <c r="D39" s="129" t="s">
        <v>176</v>
      </c>
      <c r="E39" s="138">
        <f>E40</f>
        <v>10000</v>
      </c>
    </row>
    <row r="40" spans="1:5">
      <c r="A40" s="95" t="s">
        <v>175</v>
      </c>
      <c r="B40" s="136" t="s">
        <v>22</v>
      </c>
      <c r="C40" s="136" t="s">
        <v>24</v>
      </c>
      <c r="D40" s="136" t="s">
        <v>177</v>
      </c>
      <c r="E40" s="100">
        <f>E41+E43</f>
        <v>10000</v>
      </c>
    </row>
    <row r="41" spans="1:5">
      <c r="A41" s="135" t="s">
        <v>47</v>
      </c>
      <c r="B41" s="136" t="s">
        <v>22</v>
      </c>
      <c r="C41" s="136" t="s">
        <v>24</v>
      </c>
      <c r="D41" s="136" t="s">
        <v>6</v>
      </c>
      <c r="E41" s="90">
        <f>E42</f>
        <v>5000</v>
      </c>
    </row>
    <row r="42" spans="1:5">
      <c r="A42" s="135" t="s">
        <v>19</v>
      </c>
      <c r="B42" s="136" t="s">
        <v>22</v>
      </c>
      <c r="C42" s="136" t="s">
        <v>24</v>
      </c>
      <c r="D42" s="136" t="s">
        <v>6</v>
      </c>
      <c r="E42" s="100">
        <v>5000</v>
      </c>
    </row>
    <row r="43" spans="1:5">
      <c r="A43" s="135" t="s">
        <v>48</v>
      </c>
      <c r="B43" s="136" t="s">
        <v>22</v>
      </c>
      <c r="C43" s="136" t="s">
        <v>24</v>
      </c>
      <c r="D43" s="136" t="s">
        <v>49</v>
      </c>
      <c r="E43" s="90">
        <v>5000</v>
      </c>
    </row>
    <row r="44" spans="1:5">
      <c r="A44" s="135" t="s">
        <v>19</v>
      </c>
      <c r="B44" s="136" t="s">
        <v>22</v>
      </c>
      <c r="C44" s="136" t="s">
        <v>24</v>
      </c>
      <c r="D44" s="136" t="s">
        <v>49</v>
      </c>
      <c r="E44" s="100">
        <v>5000</v>
      </c>
    </row>
    <row r="45" spans="1:5" ht="41.4">
      <c r="A45" s="137" t="s">
        <v>50</v>
      </c>
      <c r="B45" s="139" t="s">
        <v>22</v>
      </c>
      <c r="C45" s="139" t="s">
        <v>51</v>
      </c>
      <c r="D45" s="139" t="s">
        <v>3</v>
      </c>
      <c r="E45" s="89">
        <f>E48+E50</f>
        <v>490473.22</v>
      </c>
    </row>
    <row r="46" spans="1:5" ht="69">
      <c r="A46" s="98" t="s">
        <v>166</v>
      </c>
      <c r="B46" s="136" t="s">
        <v>22</v>
      </c>
      <c r="C46" s="136" t="s">
        <v>51</v>
      </c>
      <c r="D46" s="136" t="s">
        <v>170</v>
      </c>
      <c r="E46" s="140">
        <f>E47</f>
        <v>490473.22</v>
      </c>
    </row>
    <row r="47" spans="1:5" ht="27.6">
      <c r="A47" s="98" t="s">
        <v>167</v>
      </c>
      <c r="B47" s="136" t="s">
        <v>22</v>
      </c>
      <c r="C47" s="136" t="s">
        <v>51</v>
      </c>
      <c r="D47" s="136" t="s">
        <v>169</v>
      </c>
      <c r="E47" s="140">
        <f>E48+E50</f>
        <v>490473.22</v>
      </c>
    </row>
    <row r="48" spans="1:5" ht="27.6">
      <c r="A48" s="135" t="s">
        <v>25</v>
      </c>
      <c r="B48" s="136" t="s">
        <v>22</v>
      </c>
      <c r="C48" s="136" t="s">
        <v>51</v>
      </c>
      <c r="D48" s="136" t="s">
        <v>26</v>
      </c>
      <c r="E48" s="90">
        <f>E49</f>
        <v>376707.54</v>
      </c>
    </row>
    <row r="49" spans="1:5">
      <c r="A49" s="135" t="s">
        <v>27</v>
      </c>
      <c r="B49" s="136" t="s">
        <v>22</v>
      </c>
      <c r="C49" s="136" t="s">
        <v>51</v>
      </c>
      <c r="D49" s="136" t="s">
        <v>26</v>
      </c>
      <c r="E49" s="100">
        <v>376707.54</v>
      </c>
    </row>
    <row r="50" spans="1:5" ht="55.2">
      <c r="A50" s="135" t="s">
        <v>29</v>
      </c>
      <c r="B50" s="136" t="s">
        <v>22</v>
      </c>
      <c r="C50" s="136" t="s">
        <v>51</v>
      </c>
      <c r="D50" s="136" t="s">
        <v>30</v>
      </c>
      <c r="E50" s="90">
        <f>E51</f>
        <v>113765.68</v>
      </c>
    </row>
    <row r="51" spans="1:5">
      <c r="A51" s="135" t="s">
        <v>31</v>
      </c>
      <c r="B51" s="136" t="s">
        <v>22</v>
      </c>
      <c r="C51" s="136" t="s">
        <v>51</v>
      </c>
      <c r="D51" s="136" t="s">
        <v>30</v>
      </c>
      <c r="E51" s="100">
        <v>113765.68</v>
      </c>
    </row>
    <row r="52" spans="1:5">
      <c r="A52" s="132" t="s">
        <v>52</v>
      </c>
      <c r="B52" s="133" t="s">
        <v>53</v>
      </c>
      <c r="C52" s="133" t="s">
        <v>12</v>
      </c>
      <c r="D52" s="133" t="s">
        <v>3</v>
      </c>
      <c r="E52" s="83">
        <f>E53</f>
        <v>20000</v>
      </c>
    </row>
    <row r="53" spans="1:5" ht="55.2">
      <c r="A53" s="135" t="s">
        <v>137</v>
      </c>
      <c r="B53" s="136" t="s">
        <v>53</v>
      </c>
      <c r="C53" s="136" t="s">
        <v>12</v>
      </c>
      <c r="D53" s="136" t="s">
        <v>3</v>
      </c>
      <c r="E53" s="90">
        <v>20000</v>
      </c>
    </row>
    <row r="54" spans="1:5" ht="55.2">
      <c r="A54" s="135" t="s">
        <v>140</v>
      </c>
      <c r="B54" s="136" t="s">
        <v>53</v>
      </c>
      <c r="C54" s="136" t="s">
        <v>12</v>
      </c>
      <c r="D54" s="136" t="s">
        <v>3</v>
      </c>
      <c r="E54" s="90">
        <v>20000</v>
      </c>
    </row>
    <row r="55" spans="1:5" ht="27.6">
      <c r="A55" s="135" t="s">
        <v>54</v>
      </c>
      <c r="B55" s="136" t="s">
        <v>53</v>
      </c>
      <c r="C55" s="136" t="s">
        <v>55</v>
      </c>
      <c r="D55" s="136" t="s">
        <v>3</v>
      </c>
      <c r="E55" s="90">
        <v>20000</v>
      </c>
    </row>
    <row r="56" spans="1:5">
      <c r="A56" s="135" t="s">
        <v>56</v>
      </c>
      <c r="B56" s="136" t="s">
        <v>53</v>
      </c>
      <c r="C56" s="136" t="s">
        <v>55</v>
      </c>
      <c r="D56" s="136" t="s">
        <v>57</v>
      </c>
      <c r="E56" s="90">
        <v>20000</v>
      </c>
    </row>
    <row r="57" spans="1:5">
      <c r="A57" s="135" t="s">
        <v>215</v>
      </c>
      <c r="B57" s="136" t="s">
        <v>53</v>
      </c>
      <c r="C57" s="136" t="s">
        <v>55</v>
      </c>
      <c r="D57" s="136" t="s">
        <v>57</v>
      </c>
      <c r="E57" s="90">
        <v>20000</v>
      </c>
    </row>
    <row r="58" spans="1:5">
      <c r="A58" s="132" t="s">
        <v>58</v>
      </c>
      <c r="B58" s="133" t="s">
        <v>59</v>
      </c>
      <c r="C58" s="133" t="s">
        <v>12</v>
      </c>
      <c r="D58" s="133" t="s">
        <v>3</v>
      </c>
      <c r="E58" s="83">
        <f t="shared" ref="E58:E63" si="0">E59</f>
        <v>470000</v>
      </c>
    </row>
    <row r="59" spans="1:5" ht="55.2">
      <c r="A59" s="135" t="s">
        <v>141</v>
      </c>
      <c r="B59" s="136" t="s">
        <v>59</v>
      </c>
      <c r="C59" s="136" t="s">
        <v>12</v>
      </c>
      <c r="D59" s="136" t="s">
        <v>3</v>
      </c>
      <c r="E59" s="90">
        <f t="shared" si="0"/>
        <v>470000</v>
      </c>
    </row>
    <row r="60" spans="1:5" ht="55.2">
      <c r="A60" s="135" t="s">
        <v>138</v>
      </c>
      <c r="B60" s="136" t="s">
        <v>59</v>
      </c>
      <c r="C60" s="136" t="s">
        <v>12</v>
      </c>
      <c r="D60" s="136" t="s">
        <v>3</v>
      </c>
      <c r="E60" s="90">
        <f t="shared" si="0"/>
        <v>470000</v>
      </c>
    </row>
    <row r="61" spans="1:5" ht="27.6">
      <c r="A61" s="135" t="s">
        <v>60</v>
      </c>
      <c r="B61" s="136" t="s">
        <v>59</v>
      </c>
      <c r="C61" s="136" t="s">
        <v>61</v>
      </c>
      <c r="D61" s="136" t="s">
        <v>3</v>
      </c>
      <c r="E61" s="90">
        <f t="shared" si="0"/>
        <v>470000</v>
      </c>
    </row>
    <row r="62" spans="1:5" ht="27.6">
      <c r="A62" s="101" t="s">
        <v>178</v>
      </c>
      <c r="B62" s="136" t="s">
        <v>59</v>
      </c>
      <c r="C62" s="136" t="s">
        <v>61</v>
      </c>
      <c r="D62" s="136" t="s">
        <v>168</v>
      </c>
      <c r="E62" s="141">
        <f t="shared" si="0"/>
        <v>470000</v>
      </c>
    </row>
    <row r="63" spans="1:5" ht="27.6">
      <c r="A63" s="101" t="s">
        <v>179</v>
      </c>
      <c r="B63" s="136" t="s">
        <v>59</v>
      </c>
      <c r="C63" s="136" t="s">
        <v>61</v>
      </c>
      <c r="D63" s="136" t="s">
        <v>173</v>
      </c>
      <c r="E63" s="141">
        <f t="shared" si="0"/>
        <v>470000</v>
      </c>
    </row>
    <row r="64" spans="1:5" ht="27.6">
      <c r="A64" s="135" t="s">
        <v>37</v>
      </c>
      <c r="B64" s="136" t="s">
        <v>59</v>
      </c>
      <c r="C64" s="136" t="s">
        <v>61</v>
      </c>
      <c r="D64" s="136" t="s">
        <v>5</v>
      </c>
      <c r="E64" s="90">
        <f>SUM(E65:E68)</f>
        <v>470000</v>
      </c>
    </row>
    <row r="65" spans="1:5">
      <c r="A65" s="135" t="s">
        <v>62</v>
      </c>
      <c r="B65" s="136" t="s">
        <v>59</v>
      </c>
      <c r="C65" s="136" t="s">
        <v>61</v>
      </c>
      <c r="D65" s="136" t="s">
        <v>5</v>
      </c>
      <c r="E65" s="100">
        <v>15000</v>
      </c>
    </row>
    <row r="66" spans="1:5">
      <c r="A66" s="135" t="s">
        <v>40</v>
      </c>
      <c r="B66" s="136" t="s">
        <v>59</v>
      </c>
      <c r="C66" s="136" t="s">
        <v>61</v>
      </c>
      <c r="D66" s="136" t="s">
        <v>5</v>
      </c>
      <c r="E66" s="100">
        <v>250000</v>
      </c>
    </row>
    <row r="67" spans="1:5">
      <c r="A67" s="135" t="s">
        <v>42</v>
      </c>
      <c r="B67" s="136" t="s">
        <v>59</v>
      </c>
      <c r="C67" s="136" t="s">
        <v>61</v>
      </c>
      <c r="D67" s="136" t="s">
        <v>5</v>
      </c>
      <c r="E67" s="100">
        <v>200000</v>
      </c>
    </row>
    <row r="68" spans="1:5">
      <c r="A68" s="135" t="s">
        <v>42</v>
      </c>
      <c r="B68" s="136" t="s">
        <v>59</v>
      </c>
      <c r="C68" s="136" t="s">
        <v>61</v>
      </c>
      <c r="D68" s="136" t="s">
        <v>5</v>
      </c>
      <c r="E68" s="100">
        <v>5000</v>
      </c>
    </row>
    <row r="69" spans="1:5">
      <c r="A69" s="130" t="s">
        <v>182</v>
      </c>
      <c r="B69" s="131" t="s">
        <v>183</v>
      </c>
      <c r="C69" s="131"/>
      <c r="D69" s="131"/>
      <c r="E69" s="104">
        <f>E70</f>
        <v>104329</v>
      </c>
    </row>
    <row r="70" spans="1:5">
      <c r="A70" s="132" t="s">
        <v>64</v>
      </c>
      <c r="B70" s="133" t="s">
        <v>65</v>
      </c>
      <c r="C70" s="133" t="s">
        <v>12</v>
      </c>
      <c r="D70" s="133" t="s">
        <v>3</v>
      </c>
      <c r="E70" s="83">
        <f>E71</f>
        <v>104329</v>
      </c>
    </row>
    <row r="71" spans="1:5" ht="27.6">
      <c r="A71" s="135" t="s">
        <v>142</v>
      </c>
      <c r="B71" s="136" t="s">
        <v>65</v>
      </c>
      <c r="C71" s="136" t="s">
        <v>12</v>
      </c>
      <c r="D71" s="136" t="s">
        <v>3</v>
      </c>
      <c r="E71" s="90">
        <f>E72</f>
        <v>104329</v>
      </c>
    </row>
    <row r="72" spans="1:5" ht="41.4">
      <c r="A72" s="135" t="s">
        <v>184</v>
      </c>
      <c r="B72" s="136" t="s">
        <v>65</v>
      </c>
      <c r="C72" s="136" t="s">
        <v>66</v>
      </c>
      <c r="D72" s="136" t="s">
        <v>3</v>
      </c>
      <c r="E72" s="90">
        <f>E75+E77+E82+E84+E85</f>
        <v>104329</v>
      </c>
    </row>
    <row r="73" spans="1:5" ht="69">
      <c r="A73" s="105" t="s">
        <v>185</v>
      </c>
      <c r="B73" s="136" t="s">
        <v>65</v>
      </c>
      <c r="C73" s="136" t="s">
        <v>66</v>
      </c>
      <c r="D73" s="136" t="s">
        <v>170</v>
      </c>
      <c r="E73" s="90">
        <f>E74</f>
        <v>100600.59</v>
      </c>
    </row>
    <row r="74" spans="1:5" ht="27.6">
      <c r="A74" s="95" t="s">
        <v>167</v>
      </c>
      <c r="B74" s="136" t="s">
        <v>65</v>
      </c>
      <c r="C74" s="136" t="s">
        <v>66</v>
      </c>
      <c r="D74" s="136" t="s">
        <v>169</v>
      </c>
      <c r="E74" s="90">
        <f>E75+E77</f>
        <v>100600.59</v>
      </c>
    </row>
    <row r="75" spans="1:5" ht="27.6">
      <c r="A75" s="135" t="s">
        <v>25</v>
      </c>
      <c r="B75" s="136" t="s">
        <v>65</v>
      </c>
      <c r="C75" s="136" t="s">
        <v>66</v>
      </c>
      <c r="D75" s="136" t="s">
        <v>26</v>
      </c>
      <c r="E75" s="90">
        <f>E76</f>
        <v>77266.2</v>
      </c>
    </row>
    <row r="76" spans="1:5">
      <c r="A76" s="135" t="s">
        <v>27</v>
      </c>
      <c r="B76" s="136" t="s">
        <v>65</v>
      </c>
      <c r="C76" s="136" t="s">
        <v>66</v>
      </c>
      <c r="D76" s="136" t="s">
        <v>26</v>
      </c>
      <c r="E76" s="100">
        <v>77266.2</v>
      </c>
    </row>
    <row r="77" spans="1:5" ht="55.2">
      <c r="A77" s="135" t="s">
        <v>29</v>
      </c>
      <c r="B77" s="136" t="s">
        <v>65</v>
      </c>
      <c r="C77" s="136" t="s">
        <v>66</v>
      </c>
      <c r="D77" s="136" t="s">
        <v>30</v>
      </c>
      <c r="E77" s="90">
        <f>E78</f>
        <v>23334.39</v>
      </c>
    </row>
    <row r="78" spans="1:5">
      <c r="A78" s="135" t="s">
        <v>31</v>
      </c>
      <c r="B78" s="136" t="s">
        <v>65</v>
      </c>
      <c r="C78" s="136" t="s">
        <v>66</v>
      </c>
      <c r="D78" s="136" t="s">
        <v>30</v>
      </c>
      <c r="E78" s="100">
        <v>23334.39</v>
      </c>
    </row>
    <row r="79" spans="1:5" ht="27.6">
      <c r="A79" s="95" t="s">
        <v>178</v>
      </c>
      <c r="B79" s="136" t="s">
        <v>65</v>
      </c>
      <c r="C79" s="136" t="s">
        <v>66</v>
      </c>
      <c r="D79" s="136" t="s">
        <v>168</v>
      </c>
      <c r="E79" s="100">
        <f>E80</f>
        <v>3728.41</v>
      </c>
    </row>
    <row r="80" spans="1:5" ht="27.6">
      <c r="A80" s="95" t="s">
        <v>179</v>
      </c>
      <c r="B80" s="136" t="s">
        <v>65</v>
      </c>
      <c r="C80" s="136" t="s">
        <v>66</v>
      </c>
      <c r="D80" s="136" t="s">
        <v>173</v>
      </c>
      <c r="E80" s="100">
        <f>E81+E83</f>
        <v>3728.41</v>
      </c>
    </row>
    <row r="81" spans="1:5" ht="27.6">
      <c r="A81" s="135" t="s">
        <v>33</v>
      </c>
      <c r="B81" s="136" t="s">
        <v>65</v>
      </c>
      <c r="C81" s="136" t="s">
        <v>66</v>
      </c>
      <c r="D81" s="136" t="s">
        <v>34</v>
      </c>
      <c r="E81" s="90">
        <f>E82</f>
        <v>1000</v>
      </c>
    </row>
    <row r="82" spans="1:5">
      <c r="A82" s="135" t="s">
        <v>35</v>
      </c>
      <c r="B82" s="136" t="s">
        <v>65</v>
      </c>
      <c r="C82" s="136" t="s">
        <v>66</v>
      </c>
      <c r="D82" s="136" t="s">
        <v>34</v>
      </c>
      <c r="E82" s="100">
        <v>1000</v>
      </c>
    </row>
    <row r="83" spans="1:5" ht="27.6">
      <c r="A83" s="135" t="s">
        <v>37</v>
      </c>
      <c r="B83" s="136" t="s">
        <v>65</v>
      </c>
      <c r="C83" s="136" t="s">
        <v>66</v>
      </c>
      <c r="D83" s="136" t="s">
        <v>5</v>
      </c>
      <c r="E83" s="90">
        <f>E84+E85</f>
        <v>2728.41</v>
      </c>
    </row>
    <row r="84" spans="1:5">
      <c r="A84" s="135" t="s">
        <v>38</v>
      </c>
      <c r="B84" s="136" t="s">
        <v>65</v>
      </c>
      <c r="C84" s="136" t="s">
        <v>66</v>
      </c>
      <c r="D84" s="136" t="s">
        <v>5</v>
      </c>
      <c r="E84" s="100">
        <v>1000</v>
      </c>
    </row>
    <row r="85" spans="1:5">
      <c r="A85" s="135" t="s">
        <v>45</v>
      </c>
      <c r="B85" s="136" t="s">
        <v>65</v>
      </c>
      <c r="C85" s="136" t="s">
        <v>66</v>
      </c>
      <c r="D85" s="136" t="s">
        <v>5</v>
      </c>
      <c r="E85" s="100">
        <v>1728.41</v>
      </c>
    </row>
    <row r="86" spans="1:5">
      <c r="A86" s="130" t="s">
        <v>182</v>
      </c>
      <c r="B86" s="131" t="s">
        <v>186</v>
      </c>
      <c r="C86" s="131"/>
      <c r="D86" s="131"/>
      <c r="E86" s="104">
        <f>E87</f>
        <v>250000</v>
      </c>
    </row>
    <row r="87" spans="1:5" ht="41.4">
      <c r="A87" s="132" t="s">
        <v>67</v>
      </c>
      <c r="B87" s="133" t="s">
        <v>68</v>
      </c>
      <c r="C87" s="133" t="s">
        <v>12</v>
      </c>
      <c r="D87" s="133" t="s">
        <v>3</v>
      </c>
      <c r="E87" s="83">
        <f>E88</f>
        <v>250000</v>
      </c>
    </row>
    <row r="88" spans="1:5" ht="41.4">
      <c r="A88" s="142" t="s">
        <v>143</v>
      </c>
      <c r="B88" s="139" t="s">
        <v>68</v>
      </c>
      <c r="C88" s="139" t="s">
        <v>12</v>
      </c>
      <c r="D88" s="139" t="s">
        <v>3</v>
      </c>
      <c r="E88" s="140">
        <f>E89</f>
        <v>250000</v>
      </c>
    </row>
    <row r="89" spans="1:5" ht="27.6">
      <c r="A89" s="135" t="s">
        <v>144</v>
      </c>
      <c r="B89" s="136" t="s">
        <v>68</v>
      </c>
      <c r="C89" s="136" t="s">
        <v>12</v>
      </c>
      <c r="D89" s="136" t="s">
        <v>3</v>
      </c>
      <c r="E89" s="90">
        <f>E91+E94+E98</f>
        <v>250000</v>
      </c>
    </row>
    <row r="90" spans="1:5" ht="27.6">
      <c r="A90" s="135" t="s">
        <v>69</v>
      </c>
      <c r="B90" s="136" t="s">
        <v>68</v>
      </c>
      <c r="C90" s="136" t="s">
        <v>70</v>
      </c>
      <c r="D90" s="136" t="s">
        <v>3</v>
      </c>
      <c r="E90" s="90">
        <f>E91</f>
        <v>100000</v>
      </c>
    </row>
    <row r="91" spans="1:5" ht="27.6">
      <c r="A91" s="135" t="s">
        <v>37</v>
      </c>
      <c r="B91" s="136" t="s">
        <v>68</v>
      </c>
      <c r="C91" s="136" t="s">
        <v>70</v>
      </c>
      <c r="D91" s="136" t="s">
        <v>5</v>
      </c>
      <c r="E91" s="90">
        <f>E92</f>
        <v>100000</v>
      </c>
    </row>
    <row r="92" spans="1:5">
      <c r="A92" s="142" t="s">
        <v>42</v>
      </c>
      <c r="B92" s="139" t="s">
        <v>68</v>
      </c>
      <c r="C92" s="139" t="s">
        <v>70</v>
      </c>
      <c r="D92" s="139" t="s">
        <v>5</v>
      </c>
      <c r="E92" s="140">
        <v>100000</v>
      </c>
    </row>
    <row r="93" spans="1:5" ht="27.6">
      <c r="A93" s="135" t="s">
        <v>188</v>
      </c>
      <c r="B93" s="136" t="s">
        <v>68</v>
      </c>
      <c r="C93" s="136" t="s">
        <v>187</v>
      </c>
      <c r="D93" s="136" t="s">
        <v>3</v>
      </c>
      <c r="E93" s="143">
        <f>E94</f>
        <v>90000</v>
      </c>
    </row>
    <row r="94" spans="1:5" ht="27.6">
      <c r="A94" s="135" t="s">
        <v>37</v>
      </c>
      <c r="B94" s="136" t="s">
        <v>68</v>
      </c>
      <c r="C94" s="136" t="s">
        <v>187</v>
      </c>
      <c r="D94" s="136" t="s">
        <v>5</v>
      </c>
      <c r="E94" s="143">
        <f>E95+E96</f>
        <v>90000</v>
      </c>
    </row>
    <row r="95" spans="1:5" ht="27.6">
      <c r="A95" s="142" t="s">
        <v>159</v>
      </c>
      <c r="B95" s="139" t="s">
        <v>68</v>
      </c>
      <c r="C95" s="139" t="s">
        <v>187</v>
      </c>
      <c r="D95" s="139" t="s">
        <v>5</v>
      </c>
      <c r="E95" s="143">
        <v>50000</v>
      </c>
    </row>
    <row r="96" spans="1:5" ht="41.4">
      <c r="A96" s="142" t="s">
        <v>160</v>
      </c>
      <c r="B96" s="139" t="s">
        <v>68</v>
      </c>
      <c r="C96" s="139" t="s">
        <v>187</v>
      </c>
      <c r="D96" s="139" t="s">
        <v>5</v>
      </c>
      <c r="E96" s="143">
        <v>40000</v>
      </c>
    </row>
    <row r="97" spans="1:5" ht="27.6">
      <c r="A97" s="135" t="s">
        <v>71</v>
      </c>
      <c r="B97" s="136" t="s">
        <v>68</v>
      </c>
      <c r="C97" s="136" t="s">
        <v>72</v>
      </c>
      <c r="D97" s="136" t="s">
        <v>3</v>
      </c>
      <c r="E97" s="90">
        <f>E98</f>
        <v>60000</v>
      </c>
    </row>
    <row r="98" spans="1:5" ht="27.6">
      <c r="A98" s="135" t="s">
        <v>37</v>
      </c>
      <c r="B98" s="136" t="s">
        <v>68</v>
      </c>
      <c r="C98" s="136" t="s">
        <v>72</v>
      </c>
      <c r="D98" s="136" t="s">
        <v>5</v>
      </c>
      <c r="E98" s="90">
        <f>E99</f>
        <v>60000</v>
      </c>
    </row>
    <row r="99" spans="1:5">
      <c r="A99" s="142" t="s">
        <v>42</v>
      </c>
      <c r="B99" s="139" t="s">
        <v>68</v>
      </c>
      <c r="C99" s="139" t="s">
        <v>72</v>
      </c>
      <c r="D99" s="139" t="s">
        <v>5</v>
      </c>
      <c r="E99" s="140">
        <v>60000</v>
      </c>
    </row>
    <row r="100" spans="1:5">
      <c r="A100" s="130" t="s">
        <v>189</v>
      </c>
      <c r="B100" s="131" t="s">
        <v>192</v>
      </c>
      <c r="C100" s="131"/>
      <c r="D100" s="131"/>
      <c r="E100" s="116">
        <f>E101</f>
        <v>0</v>
      </c>
    </row>
    <row r="101" spans="1:5">
      <c r="A101" s="128" t="s">
        <v>73</v>
      </c>
      <c r="B101" s="129" t="s">
        <v>74</v>
      </c>
      <c r="C101" s="129"/>
      <c r="D101" s="129"/>
      <c r="E101" s="91">
        <v>0</v>
      </c>
    </row>
    <row r="102" spans="1:5" ht="27.6">
      <c r="A102" s="132" t="s">
        <v>145</v>
      </c>
      <c r="B102" s="133" t="s">
        <v>74</v>
      </c>
      <c r="C102" s="133" t="s">
        <v>12</v>
      </c>
      <c r="D102" s="133" t="s">
        <v>3</v>
      </c>
      <c r="E102" s="83">
        <v>0</v>
      </c>
    </row>
    <row r="103" spans="1:5" ht="41.4">
      <c r="A103" s="144" t="s">
        <v>146</v>
      </c>
      <c r="B103" s="136" t="s">
        <v>74</v>
      </c>
      <c r="C103" s="136" t="s">
        <v>194</v>
      </c>
      <c r="D103" s="136" t="s">
        <v>3</v>
      </c>
      <c r="E103" s="90">
        <v>0</v>
      </c>
    </row>
    <row r="104" spans="1:5" ht="27.6">
      <c r="A104" s="111" t="s">
        <v>193</v>
      </c>
      <c r="B104" s="136" t="s">
        <v>74</v>
      </c>
      <c r="C104" s="136" t="s">
        <v>195</v>
      </c>
      <c r="D104" s="136" t="s">
        <v>3</v>
      </c>
      <c r="E104" s="90">
        <v>0</v>
      </c>
    </row>
    <row r="105" spans="1:5" ht="27.6">
      <c r="A105" s="95" t="s">
        <v>178</v>
      </c>
      <c r="B105" s="136" t="s">
        <v>74</v>
      </c>
      <c r="C105" s="136" t="s">
        <v>195</v>
      </c>
      <c r="D105" s="136" t="s">
        <v>168</v>
      </c>
      <c r="E105" s="90">
        <v>0</v>
      </c>
    </row>
    <row r="106" spans="1:5" ht="27.6">
      <c r="A106" s="95" t="s">
        <v>179</v>
      </c>
      <c r="B106" s="136" t="s">
        <v>74</v>
      </c>
      <c r="C106" s="136" t="s">
        <v>195</v>
      </c>
      <c r="D106" s="136" t="s">
        <v>173</v>
      </c>
      <c r="E106" s="90">
        <v>0</v>
      </c>
    </row>
    <row r="107" spans="1:5" ht="41.4">
      <c r="A107" s="135" t="s">
        <v>75</v>
      </c>
      <c r="B107" s="136" t="s">
        <v>74</v>
      </c>
      <c r="C107" s="136" t="s">
        <v>76</v>
      </c>
      <c r="D107" s="136" t="s">
        <v>5</v>
      </c>
      <c r="E107" s="90">
        <v>0</v>
      </c>
    </row>
    <row r="108" spans="1:5" ht="27.6">
      <c r="A108" s="135" t="s">
        <v>37</v>
      </c>
      <c r="B108" s="136" t="s">
        <v>74</v>
      </c>
      <c r="C108" s="136" t="s">
        <v>76</v>
      </c>
      <c r="D108" s="136" t="s">
        <v>5</v>
      </c>
      <c r="E108" s="90">
        <v>0</v>
      </c>
    </row>
    <row r="109" spans="1:5">
      <c r="A109" s="135" t="s">
        <v>42</v>
      </c>
      <c r="B109" s="136" t="s">
        <v>74</v>
      </c>
      <c r="C109" s="136" t="s">
        <v>76</v>
      </c>
      <c r="D109" s="136" t="s">
        <v>5</v>
      </c>
      <c r="E109" s="90">
        <v>0</v>
      </c>
    </row>
    <row r="110" spans="1:5">
      <c r="A110" s="130" t="s">
        <v>190</v>
      </c>
      <c r="B110" s="131" t="s">
        <v>191</v>
      </c>
      <c r="C110" s="131"/>
      <c r="D110" s="131"/>
      <c r="E110" s="116">
        <f>E111+E147</f>
        <v>2895611.48</v>
      </c>
    </row>
    <row r="111" spans="1:5">
      <c r="A111" s="132" t="s">
        <v>77</v>
      </c>
      <c r="B111" s="133" t="s">
        <v>78</v>
      </c>
      <c r="C111" s="133" t="s">
        <v>12</v>
      </c>
      <c r="D111" s="133" t="s">
        <v>3</v>
      </c>
      <c r="E111" s="145">
        <f>E112</f>
        <v>499611.48</v>
      </c>
    </row>
    <row r="112" spans="1:5" ht="41.4">
      <c r="A112" s="135" t="s">
        <v>216</v>
      </c>
      <c r="B112" s="136" t="s">
        <v>78</v>
      </c>
      <c r="C112" s="136" t="s">
        <v>12</v>
      </c>
      <c r="D112" s="136" t="s">
        <v>3</v>
      </c>
      <c r="E112" s="85">
        <f>E115+E120+E127+E133+E135+E138+E142</f>
        <v>499611.48</v>
      </c>
    </row>
    <row r="113" spans="1:5">
      <c r="A113" s="135" t="s">
        <v>147</v>
      </c>
      <c r="B113" s="136" t="s">
        <v>78</v>
      </c>
      <c r="C113" s="136" t="s">
        <v>12</v>
      </c>
      <c r="D113" s="136" t="s">
        <v>3</v>
      </c>
      <c r="E113" s="90">
        <v>0</v>
      </c>
    </row>
    <row r="114" spans="1:5" ht="27.6">
      <c r="A114" s="135" t="s">
        <v>79</v>
      </c>
      <c r="B114" s="136" t="s">
        <v>78</v>
      </c>
      <c r="C114" s="136" t="s">
        <v>80</v>
      </c>
      <c r="D114" s="136" t="s">
        <v>3</v>
      </c>
      <c r="E114" s="90">
        <v>0</v>
      </c>
    </row>
    <row r="115" spans="1:5" ht="27.6">
      <c r="A115" s="95" t="s">
        <v>178</v>
      </c>
      <c r="B115" s="136" t="s">
        <v>78</v>
      </c>
      <c r="C115" s="136" t="s">
        <v>80</v>
      </c>
      <c r="D115" s="136" t="s">
        <v>168</v>
      </c>
      <c r="E115" s="90">
        <v>0</v>
      </c>
    </row>
    <row r="116" spans="1:5" ht="27.6">
      <c r="A116" s="95" t="s">
        <v>179</v>
      </c>
      <c r="B116" s="136" t="s">
        <v>78</v>
      </c>
      <c r="C116" s="136" t="s">
        <v>80</v>
      </c>
      <c r="D116" s="136" t="s">
        <v>173</v>
      </c>
      <c r="E116" s="90">
        <v>0</v>
      </c>
    </row>
    <row r="117" spans="1:5" ht="27.6">
      <c r="A117" s="135" t="s">
        <v>37</v>
      </c>
      <c r="B117" s="136" t="s">
        <v>78</v>
      </c>
      <c r="C117" s="136" t="s">
        <v>80</v>
      </c>
      <c r="D117" s="136" t="s">
        <v>5</v>
      </c>
      <c r="E117" s="90">
        <v>0</v>
      </c>
    </row>
    <row r="118" spans="1:5">
      <c r="A118" s="135" t="s">
        <v>42</v>
      </c>
      <c r="B118" s="136" t="s">
        <v>78</v>
      </c>
      <c r="C118" s="136" t="s">
        <v>80</v>
      </c>
      <c r="D118" s="136" t="s">
        <v>5</v>
      </c>
      <c r="E118" s="100">
        <v>0</v>
      </c>
    </row>
    <row r="119" spans="1:5" ht="27.6">
      <c r="A119" s="135" t="s">
        <v>81</v>
      </c>
      <c r="B119" s="136" t="s">
        <v>78</v>
      </c>
      <c r="C119" s="136" t="s">
        <v>82</v>
      </c>
      <c r="D119" s="136" t="s">
        <v>3</v>
      </c>
      <c r="E119" s="90">
        <f>E122</f>
        <v>400000</v>
      </c>
    </row>
    <row r="120" spans="1:5" ht="27.6">
      <c r="A120" s="95" t="s">
        <v>178</v>
      </c>
      <c r="B120" s="136" t="s">
        <v>78</v>
      </c>
      <c r="C120" s="136" t="s">
        <v>82</v>
      </c>
      <c r="D120" s="136" t="s">
        <v>168</v>
      </c>
      <c r="E120" s="90">
        <f>E121</f>
        <v>400000</v>
      </c>
    </row>
    <row r="121" spans="1:5" ht="27.6">
      <c r="A121" s="95" t="s">
        <v>179</v>
      </c>
      <c r="B121" s="136" t="s">
        <v>78</v>
      </c>
      <c r="C121" s="136" t="s">
        <v>82</v>
      </c>
      <c r="D121" s="136" t="s">
        <v>173</v>
      </c>
      <c r="E121" s="90">
        <f>E122</f>
        <v>400000</v>
      </c>
    </row>
    <row r="122" spans="1:5" ht="27.6">
      <c r="A122" s="135" t="s">
        <v>37</v>
      </c>
      <c r="B122" s="136" t="s">
        <v>78</v>
      </c>
      <c r="C122" s="136" t="s">
        <v>82</v>
      </c>
      <c r="D122" s="136" t="s">
        <v>5</v>
      </c>
      <c r="E122" s="90">
        <f>E123+E124+E125</f>
        <v>400000</v>
      </c>
    </row>
    <row r="123" spans="1:5">
      <c r="A123" s="135" t="s">
        <v>40</v>
      </c>
      <c r="B123" s="136" t="s">
        <v>78</v>
      </c>
      <c r="C123" s="136" t="s">
        <v>82</v>
      </c>
      <c r="D123" s="136" t="s">
        <v>5</v>
      </c>
      <c r="E123" s="100">
        <v>100000</v>
      </c>
    </row>
    <row r="124" spans="1:5">
      <c r="A124" s="135" t="s">
        <v>217</v>
      </c>
      <c r="B124" s="136" t="s">
        <v>78</v>
      </c>
      <c r="C124" s="136" t="s">
        <v>82</v>
      </c>
      <c r="D124" s="136" t="s">
        <v>5</v>
      </c>
      <c r="E124" s="100">
        <v>150000</v>
      </c>
    </row>
    <row r="125" spans="1:5">
      <c r="A125" s="135" t="s">
        <v>197</v>
      </c>
      <c r="B125" s="136" t="s">
        <v>78</v>
      </c>
      <c r="C125" s="136" t="s">
        <v>82</v>
      </c>
      <c r="D125" s="136" t="s">
        <v>5</v>
      </c>
      <c r="E125" s="100">
        <v>150000</v>
      </c>
    </row>
    <row r="126" spans="1:5" ht="27.6">
      <c r="A126" s="135" t="s">
        <v>148</v>
      </c>
      <c r="B126" s="136" t="s">
        <v>78</v>
      </c>
      <c r="C126" s="136" t="s">
        <v>84</v>
      </c>
      <c r="D126" s="136" t="s">
        <v>3</v>
      </c>
      <c r="E126" s="90">
        <v>0</v>
      </c>
    </row>
    <row r="127" spans="1:5">
      <c r="A127" s="135" t="s">
        <v>149</v>
      </c>
      <c r="B127" s="136" t="s">
        <v>78</v>
      </c>
      <c r="C127" s="136" t="s">
        <v>84</v>
      </c>
      <c r="D127" s="136" t="s">
        <v>3</v>
      </c>
      <c r="E127" s="85">
        <v>0</v>
      </c>
    </row>
    <row r="128" spans="1:5" ht="27.6">
      <c r="A128" s="135" t="s">
        <v>83</v>
      </c>
      <c r="B128" s="136" t="s">
        <v>78</v>
      </c>
      <c r="C128" s="136" t="s">
        <v>84</v>
      </c>
      <c r="D128" s="136" t="s">
        <v>3</v>
      </c>
      <c r="E128" s="85">
        <v>0</v>
      </c>
    </row>
    <row r="129" spans="1:5" ht="27.6">
      <c r="A129" s="95" t="s">
        <v>178</v>
      </c>
      <c r="B129" s="136" t="s">
        <v>78</v>
      </c>
      <c r="C129" s="136" t="s">
        <v>84</v>
      </c>
      <c r="D129" s="136" t="s">
        <v>168</v>
      </c>
      <c r="E129" s="85">
        <v>0</v>
      </c>
    </row>
    <row r="130" spans="1:5" ht="27.6">
      <c r="A130" s="95" t="s">
        <v>179</v>
      </c>
      <c r="B130" s="136" t="s">
        <v>78</v>
      </c>
      <c r="C130" s="136" t="s">
        <v>84</v>
      </c>
      <c r="D130" s="136" t="s">
        <v>173</v>
      </c>
      <c r="E130" s="85">
        <v>0</v>
      </c>
    </row>
    <row r="131" spans="1:5" ht="27.6">
      <c r="A131" s="135" t="s">
        <v>37</v>
      </c>
      <c r="B131" s="136" t="s">
        <v>78</v>
      </c>
      <c r="C131" s="136" t="s">
        <v>84</v>
      </c>
      <c r="D131" s="136" t="s">
        <v>5</v>
      </c>
      <c r="E131" s="85">
        <v>0</v>
      </c>
    </row>
    <row r="132" spans="1:5">
      <c r="A132" s="135" t="s">
        <v>42</v>
      </c>
      <c r="B132" s="136" t="s">
        <v>78</v>
      </c>
      <c r="C132" s="136" t="s">
        <v>84</v>
      </c>
      <c r="D132" s="136" t="s">
        <v>5</v>
      </c>
      <c r="E132" s="117">
        <v>0</v>
      </c>
    </row>
    <row r="133" spans="1:5" ht="55.2">
      <c r="A133" s="135" t="s">
        <v>85</v>
      </c>
      <c r="B133" s="136" t="s">
        <v>78</v>
      </c>
      <c r="C133" s="136" t="s">
        <v>84</v>
      </c>
      <c r="D133" s="136" t="s">
        <v>1</v>
      </c>
      <c r="E133" s="85">
        <v>0</v>
      </c>
    </row>
    <row r="134" spans="1:5" ht="41.4">
      <c r="A134" s="135" t="s">
        <v>86</v>
      </c>
      <c r="B134" s="136" t="s">
        <v>78</v>
      </c>
      <c r="C134" s="136" t="s">
        <v>84</v>
      </c>
      <c r="D134" s="136" t="s">
        <v>1</v>
      </c>
      <c r="E134" s="85">
        <v>0</v>
      </c>
    </row>
    <row r="135" spans="1:5" ht="55.2">
      <c r="A135" s="135" t="s">
        <v>87</v>
      </c>
      <c r="B135" s="136" t="s">
        <v>78</v>
      </c>
      <c r="C135" s="136" t="s">
        <v>84</v>
      </c>
      <c r="D135" s="136" t="s">
        <v>88</v>
      </c>
      <c r="E135" s="85">
        <v>0</v>
      </c>
    </row>
    <row r="136" spans="1:5" ht="41.4">
      <c r="A136" s="135" t="s">
        <v>86</v>
      </c>
      <c r="B136" s="136" t="s">
        <v>78</v>
      </c>
      <c r="C136" s="136" t="s">
        <v>84</v>
      </c>
      <c r="D136" s="136" t="s">
        <v>88</v>
      </c>
      <c r="E136" s="117">
        <v>0</v>
      </c>
    </row>
    <row r="137" spans="1:5" ht="27.6">
      <c r="A137" s="135" t="s">
        <v>89</v>
      </c>
      <c r="B137" s="136" t="s">
        <v>78</v>
      </c>
      <c r="C137" s="136" t="s">
        <v>90</v>
      </c>
      <c r="D137" s="136" t="s">
        <v>3</v>
      </c>
      <c r="E137" s="85">
        <v>0</v>
      </c>
    </row>
    <row r="138" spans="1:5" ht="55.2">
      <c r="A138" s="135" t="s">
        <v>85</v>
      </c>
      <c r="B138" s="136" t="s">
        <v>78</v>
      </c>
      <c r="C138" s="136" t="s">
        <v>90</v>
      </c>
      <c r="D138" s="136" t="s">
        <v>1</v>
      </c>
      <c r="E138" s="85">
        <v>0</v>
      </c>
    </row>
    <row r="139" spans="1:5" ht="41.4">
      <c r="A139" s="135" t="s">
        <v>86</v>
      </c>
      <c r="B139" s="136" t="s">
        <v>78</v>
      </c>
      <c r="C139" s="136" t="s">
        <v>90</v>
      </c>
      <c r="D139" s="136" t="s">
        <v>1</v>
      </c>
      <c r="E139" s="117">
        <v>0</v>
      </c>
    </row>
    <row r="140" spans="1:5" ht="55.2">
      <c r="A140" s="135" t="s">
        <v>87</v>
      </c>
      <c r="B140" s="136" t="s">
        <v>78</v>
      </c>
      <c r="C140" s="136" t="s">
        <v>90</v>
      </c>
      <c r="D140" s="136" t="s">
        <v>88</v>
      </c>
      <c r="E140" s="85">
        <v>0</v>
      </c>
    </row>
    <row r="141" spans="1:5" ht="41.4">
      <c r="A141" s="135" t="s">
        <v>86</v>
      </c>
      <c r="B141" s="136" t="s">
        <v>78</v>
      </c>
      <c r="C141" s="136" t="s">
        <v>90</v>
      </c>
      <c r="D141" s="136" t="s">
        <v>88</v>
      </c>
      <c r="E141" s="117">
        <v>0</v>
      </c>
    </row>
    <row r="142" spans="1:5">
      <c r="A142" s="135" t="s">
        <v>91</v>
      </c>
      <c r="B142" s="136" t="s">
        <v>78</v>
      </c>
      <c r="C142" s="136" t="s">
        <v>92</v>
      </c>
      <c r="D142" s="136" t="s">
        <v>3</v>
      </c>
      <c r="E142" s="90">
        <f>E145</f>
        <v>99611.48</v>
      </c>
    </row>
    <row r="143" spans="1:5" ht="27.6">
      <c r="A143" s="95" t="s">
        <v>178</v>
      </c>
      <c r="B143" s="136" t="s">
        <v>78</v>
      </c>
      <c r="C143" s="136" t="s">
        <v>92</v>
      </c>
      <c r="D143" s="136" t="s">
        <v>168</v>
      </c>
      <c r="E143" s="90">
        <f>E144</f>
        <v>99611.48</v>
      </c>
    </row>
    <row r="144" spans="1:5" ht="27.6">
      <c r="A144" s="95" t="s">
        <v>179</v>
      </c>
      <c r="B144" s="136" t="s">
        <v>78</v>
      </c>
      <c r="C144" s="136" t="s">
        <v>92</v>
      </c>
      <c r="D144" s="136" t="s">
        <v>173</v>
      </c>
      <c r="E144" s="90">
        <f>E145</f>
        <v>99611.48</v>
      </c>
    </row>
    <row r="145" spans="1:5" ht="27.6">
      <c r="A145" s="135" t="s">
        <v>37</v>
      </c>
      <c r="B145" s="136" t="s">
        <v>78</v>
      </c>
      <c r="C145" s="136" t="s">
        <v>92</v>
      </c>
      <c r="D145" s="136" t="s">
        <v>5</v>
      </c>
      <c r="E145" s="90">
        <f>E146</f>
        <v>99611.48</v>
      </c>
    </row>
    <row r="146" spans="1:5">
      <c r="A146" s="135" t="s">
        <v>38</v>
      </c>
      <c r="B146" s="136" t="s">
        <v>78</v>
      </c>
      <c r="C146" s="136" t="s">
        <v>92</v>
      </c>
      <c r="D146" s="136" t="s">
        <v>5</v>
      </c>
      <c r="E146" s="100">
        <v>99611.48</v>
      </c>
    </row>
    <row r="147" spans="1:5">
      <c r="A147" s="132" t="s">
        <v>93</v>
      </c>
      <c r="B147" s="133" t="s">
        <v>94</v>
      </c>
      <c r="C147" s="133"/>
      <c r="D147" s="133"/>
      <c r="E147" s="83">
        <f>E148</f>
        <v>2396000</v>
      </c>
    </row>
    <row r="148" spans="1:5" ht="27.6">
      <c r="A148" s="135" t="s">
        <v>150</v>
      </c>
      <c r="B148" s="136" t="s">
        <v>94</v>
      </c>
      <c r="C148" s="136" t="s">
        <v>12</v>
      </c>
      <c r="D148" s="136" t="s">
        <v>3</v>
      </c>
      <c r="E148" s="85">
        <f>E149</f>
        <v>2396000</v>
      </c>
    </row>
    <row r="149" spans="1:5" ht="41.4">
      <c r="A149" s="135" t="s">
        <v>151</v>
      </c>
      <c r="B149" s="136" t="s">
        <v>94</v>
      </c>
      <c r="C149" s="136" t="s">
        <v>12</v>
      </c>
      <c r="D149" s="136" t="s">
        <v>3</v>
      </c>
      <c r="E149" s="85">
        <f>E150+E155+E161+E170+E176+E182+E187</f>
        <v>2396000</v>
      </c>
    </row>
    <row r="150" spans="1:5" ht="27.6">
      <c r="A150" s="128" t="s">
        <v>95</v>
      </c>
      <c r="B150" s="136" t="s">
        <v>94</v>
      </c>
      <c r="C150" s="136" t="s">
        <v>96</v>
      </c>
      <c r="D150" s="136" t="s">
        <v>3</v>
      </c>
      <c r="E150" s="90">
        <f>E151</f>
        <v>150000</v>
      </c>
    </row>
    <row r="151" spans="1:5" ht="27.6">
      <c r="A151" s="95" t="s">
        <v>178</v>
      </c>
      <c r="B151" s="136" t="s">
        <v>94</v>
      </c>
      <c r="C151" s="136" t="s">
        <v>96</v>
      </c>
      <c r="D151" s="136" t="s">
        <v>168</v>
      </c>
      <c r="E151" s="90">
        <f>E152</f>
        <v>150000</v>
      </c>
    </row>
    <row r="152" spans="1:5" ht="27.6">
      <c r="A152" s="95" t="s">
        <v>179</v>
      </c>
      <c r="B152" s="136" t="s">
        <v>94</v>
      </c>
      <c r="C152" s="136" t="s">
        <v>96</v>
      </c>
      <c r="D152" s="136" t="s">
        <v>173</v>
      </c>
      <c r="E152" s="90">
        <f>E153</f>
        <v>150000</v>
      </c>
    </row>
    <row r="153" spans="1:5" ht="27.6">
      <c r="A153" s="135" t="s">
        <v>37</v>
      </c>
      <c r="B153" s="136" t="s">
        <v>94</v>
      </c>
      <c r="C153" s="136" t="s">
        <v>96</v>
      </c>
      <c r="D153" s="136" t="s">
        <v>5</v>
      </c>
      <c r="E153" s="90">
        <f>E154</f>
        <v>150000</v>
      </c>
    </row>
    <row r="154" spans="1:5">
      <c r="A154" s="135" t="s">
        <v>38</v>
      </c>
      <c r="B154" s="136" t="s">
        <v>94</v>
      </c>
      <c r="C154" s="136" t="s">
        <v>96</v>
      </c>
      <c r="D154" s="136" t="s">
        <v>5</v>
      </c>
      <c r="E154" s="90">
        <v>150000</v>
      </c>
    </row>
    <row r="155" spans="1:5">
      <c r="A155" s="128" t="s">
        <v>97</v>
      </c>
      <c r="B155" s="136" t="s">
        <v>94</v>
      </c>
      <c r="C155" s="136" t="s">
        <v>98</v>
      </c>
      <c r="D155" s="136" t="s">
        <v>3</v>
      </c>
      <c r="E155" s="90">
        <f>E158</f>
        <v>140000</v>
      </c>
    </row>
    <row r="156" spans="1:5" ht="27.6">
      <c r="A156" s="95" t="s">
        <v>178</v>
      </c>
      <c r="B156" s="136" t="s">
        <v>94</v>
      </c>
      <c r="C156" s="136" t="s">
        <v>98</v>
      </c>
      <c r="D156" s="136" t="s">
        <v>168</v>
      </c>
      <c r="E156" s="90">
        <f>E157</f>
        <v>140000</v>
      </c>
    </row>
    <row r="157" spans="1:5" ht="27.6">
      <c r="A157" s="95" t="s">
        <v>179</v>
      </c>
      <c r="B157" s="136" t="s">
        <v>94</v>
      </c>
      <c r="C157" s="136" t="s">
        <v>98</v>
      </c>
      <c r="D157" s="136" t="s">
        <v>173</v>
      </c>
      <c r="E157" s="90">
        <f>E158</f>
        <v>140000</v>
      </c>
    </row>
    <row r="158" spans="1:5" ht="27.6">
      <c r="A158" s="135" t="s">
        <v>37</v>
      </c>
      <c r="B158" s="136" t="s">
        <v>94</v>
      </c>
      <c r="C158" s="136" t="s">
        <v>98</v>
      </c>
      <c r="D158" s="136" t="s">
        <v>5</v>
      </c>
      <c r="E158" s="90">
        <f>E159+E160</f>
        <v>140000</v>
      </c>
    </row>
    <row r="159" spans="1:5">
      <c r="A159" s="135" t="s">
        <v>40</v>
      </c>
      <c r="B159" s="136" t="s">
        <v>94</v>
      </c>
      <c r="C159" s="136" t="s">
        <v>98</v>
      </c>
      <c r="D159" s="136" t="s">
        <v>5</v>
      </c>
      <c r="E159" s="90">
        <v>60000</v>
      </c>
    </row>
    <row r="160" spans="1:5">
      <c r="A160" s="135" t="s">
        <v>45</v>
      </c>
      <c r="B160" s="136" t="s">
        <v>94</v>
      </c>
      <c r="C160" s="136" t="s">
        <v>98</v>
      </c>
      <c r="D160" s="136" t="s">
        <v>5</v>
      </c>
      <c r="E160" s="90">
        <v>80000</v>
      </c>
    </row>
    <row r="161" spans="1:5" ht="27.6">
      <c r="A161" s="128" t="s">
        <v>99</v>
      </c>
      <c r="B161" s="136" t="s">
        <v>94</v>
      </c>
      <c r="C161" s="136" t="s">
        <v>100</v>
      </c>
      <c r="D161" s="136" t="s">
        <v>3</v>
      </c>
      <c r="E161" s="90">
        <f>E164</f>
        <v>966000</v>
      </c>
    </row>
    <row r="162" spans="1:5" ht="27.6">
      <c r="A162" s="95" t="s">
        <v>178</v>
      </c>
      <c r="B162" s="136" t="s">
        <v>94</v>
      </c>
      <c r="C162" s="136" t="s">
        <v>100</v>
      </c>
      <c r="D162" s="136" t="s">
        <v>168</v>
      </c>
      <c r="E162" s="90">
        <f>E163</f>
        <v>966000</v>
      </c>
    </row>
    <row r="163" spans="1:5" ht="27.6">
      <c r="A163" s="95" t="s">
        <v>179</v>
      </c>
      <c r="B163" s="136" t="s">
        <v>94</v>
      </c>
      <c r="C163" s="136" t="s">
        <v>100</v>
      </c>
      <c r="D163" s="136" t="s">
        <v>173</v>
      </c>
      <c r="E163" s="90">
        <f>E164</f>
        <v>966000</v>
      </c>
    </row>
    <row r="164" spans="1:5" ht="27.6">
      <c r="A164" s="135" t="s">
        <v>37</v>
      </c>
      <c r="B164" s="136" t="s">
        <v>94</v>
      </c>
      <c r="C164" s="136" t="s">
        <v>100</v>
      </c>
      <c r="D164" s="136" t="s">
        <v>5</v>
      </c>
      <c r="E164" s="90">
        <f>E165+E166+E167+E168+E169</f>
        <v>966000</v>
      </c>
    </row>
    <row r="165" spans="1:5">
      <c r="A165" s="135" t="s">
        <v>161</v>
      </c>
      <c r="B165" s="136" t="s">
        <v>94</v>
      </c>
      <c r="C165" s="136" t="s">
        <v>100</v>
      </c>
      <c r="D165" s="136" t="s">
        <v>5</v>
      </c>
      <c r="E165" s="100">
        <v>156000</v>
      </c>
    </row>
    <row r="166" spans="1:5">
      <c r="A166" s="135" t="s">
        <v>40</v>
      </c>
      <c r="B166" s="136" t="s">
        <v>94</v>
      </c>
      <c r="C166" s="136" t="s">
        <v>100</v>
      </c>
      <c r="D166" s="136" t="s">
        <v>5</v>
      </c>
      <c r="E166" s="100">
        <v>300000</v>
      </c>
    </row>
    <row r="167" spans="1:5">
      <c r="A167" s="135" t="s">
        <v>42</v>
      </c>
      <c r="B167" s="136" t="s">
        <v>94</v>
      </c>
      <c r="C167" s="136" t="s">
        <v>100</v>
      </c>
      <c r="D167" s="136" t="s">
        <v>5</v>
      </c>
      <c r="E167" s="100">
        <v>280000</v>
      </c>
    </row>
    <row r="168" spans="1:5">
      <c r="A168" s="135" t="s">
        <v>136</v>
      </c>
      <c r="B168" s="136" t="s">
        <v>94</v>
      </c>
      <c r="C168" s="136" t="s">
        <v>100</v>
      </c>
      <c r="D168" s="136" t="s">
        <v>5</v>
      </c>
      <c r="E168" s="100">
        <v>180000</v>
      </c>
    </row>
    <row r="169" spans="1:5">
      <c r="A169" s="135" t="s">
        <v>45</v>
      </c>
      <c r="B169" s="136" t="s">
        <v>94</v>
      </c>
      <c r="C169" s="136" t="s">
        <v>100</v>
      </c>
      <c r="D169" s="136" t="s">
        <v>5</v>
      </c>
      <c r="E169" s="100">
        <v>50000</v>
      </c>
    </row>
    <row r="170" spans="1:5" ht="27.6">
      <c r="A170" s="128" t="s">
        <v>101</v>
      </c>
      <c r="B170" s="136" t="s">
        <v>94</v>
      </c>
      <c r="C170" s="136" t="s">
        <v>162</v>
      </c>
      <c r="D170" s="136" t="s">
        <v>3</v>
      </c>
      <c r="E170" s="90">
        <f>E173</f>
        <v>300000</v>
      </c>
    </row>
    <row r="171" spans="1:5" ht="27.6">
      <c r="A171" s="95" t="s">
        <v>178</v>
      </c>
      <c r="B171" s="136" t="s">
        <v>94</v>
      </c>
      <c r="C171" s="136" t="s">
        <v>162</v>
      </c>
      <c r="D171" s="136" t="s">
        <v>168</v>
      </c>
      <c r="E171" s="90">
        <f>E172</f>
        <v>300000</v>
      </c>
    </row>
    <row r="172" spans="1:5" ht="27.6">
      <c r="A172" s="95" t="s">
        <v>179</v>
      </c>
      <c r="B172" s="136" t="s">
        <v>94</v>
      </c>
      <c r="C172" s="136" t="s">
        <v>162</v>
      </c>
      <c r="D172" s="136" t="s">
        <v>173</v>
      </c>
      <c r="E172" s="90">
        <f>E173</f>
        <v>300000</v>
      </c>
    </row>
    <row r="173" spans="1:5" ht="27.6">
      <c r="A173" s="135" t="s">
        <v>37</v>
      </c>
      <c r="B173" s="136" t="s">
        <v>94</v>
      </c>
      <c r="C173" s="136" t="s">
        <v>162</v>
      </c>
      <c r="D173" s="136" t="s">
        <v>5</v>
      </c>
      <c r="E173" s="90">
        <f>E174+E175</f>
        <v>300000</v>
      </c>
    </row>
    <row r="174" spans="1:5">
      <c r="A174" s="135" t="s">
        <v>40</v>
      </c>
      <c r="B174" s="136" t="s">
        <v>94</v>
      </c>
      <c r="C174" s="136" t="s">
        <v>162</v>
      </c>
      <c r="D174" s="136" t="s">
        <v>5</v>
      </c>
      <c r="E174" s="100">
        <v>50000</v>
      </c>
    </row>
    <row r="175" spans="1:5" ht="27.6">
      <c r="A175" s="135" t="s">
        <v>37</v>
      </c>
      <c r="B175" s="136" t="s">
        <v>94</v>
      </c>
      <c r="C175" s="136" t="s">
        <v>162</v>
      </c>
      <c r="D175" s="136" t="s">
        <v>5</v>
      </c>
      <c r="E175" s="100">
        <v>250000</v>
      </c>
    </row>
    <row r="176" spans="1:5">
      <c r="A176" s="128" t="s">
        <v>219</v>
      </c>
      <c r="B176" s="136" t="s">
        <v>94</v>
      </c>
      <c r="C176" s="136" t="s">
        <v>163</v>
      </c>
      <c r="D176" s="136" t="s">
        <v>3</v>
      </c>
      <c r="E176" s="90">
        <f>E179</f>
        <v>370000</v>
      </c>
    </row>
    <row r="177" spans="1:5" ht="27.6">
      <c r="A177" s="95" t="s">
        <v>178</v>
      </c>
      <c r="B177" s="136" t="s">
        <v>94</v>
      </c>
      <c r="C177" s="136" t="s">
        <v>163</v>
      </c>
      <c r="D177" s="136" t="s">
        <v>168</v>
      </c>
      <c r="E177" s="90">
        <f>E178</f>
        <v>370000</v>
      </c>
    </row>
    <row r="178" spans="1:5" ht="27.6">
      <c r="A178" s="95" t="s">
        <v>179</v>
      </c>
      <c r="B178" s="136" t="s">
        <v>94</v>
      </c>
      <c r="C178" s="136" t="s">
        <v>163</v>
      </c>
      <c r="D178" s="136" t="s">
        <v>173</v>
      </c>
      <c r="E178" s="90">
        <f>E179</f>
        <v>370000</v>
      </c>
    </row>
    <row r="179" spans="1:5" ht="27.6">
      <c r="A179" s="135" t="s">
        <v>37</v>
      </c>
      <c r="B179" s="136" t="s">
        <v>94</v>
      </c>
      <c r="C179" s="136" t="s">
        <v>163</v>
      </c>
      <c r="D179" s="136" t="s">
        <v>5</v>
      </c>
      <c r="E179" s="90">
        <f>E180+E181</f>
        <v>370000</v>
      </c>
    </row>
    <row r="180" spans="1:5">
      <c r="A180" s="135" t="s">
        <v>40</v>
      </c>
      <c r="B180" s="136" t="s">
        <v>94</v>
      </c>
      <c r="C180" s="136" t="s">
        <v>163</v>
      </c>
      <c r="D180" s="136" t="s">
        <v>5</v>
      </c>
      <c r="E180" s="100">
        <v>100000</v>
      </c>
    </row>
    <row r="181" spans="1:5">
      <c r="A181" s="135" t="s">
        <v>218</v>
      </c>
      <c r="B181" s="136" t="s">
        <v>94</v>
      </c>
      <c r="C181" s="136" t="s">
        <v>163</v>
      </c>
      <c r="D181" s="136" t="s">
        <v>5</v>
      </c>
      <c r="E181" s="100">
        <v>270000</v>
      </c>
    </row>
    <row r="182" spans="1:5">
      <c r="A182" s="128" t="s">
        <v>102</v>
      </c>
      <c r="B182" s="136" t="s">
        <v>94</v>
      </c>
      <c r="C182" s="136" t="s">
        <v>103</v>
      </c>
      <c r="D182" s="136" t="s">
        <v>3</v>
      </c>
      <c r="E182" s="90">
        <f>E183</f>
        <v>120000</v>
      </c>
    </row>
    <row r="183" spans="1:5" ht="27.6">
      <c r="A183" s="95" t="s">
        <v>178</v>
      </c>
      <c r="B183" s="136" t="s">
        <v>94</v>
      </c>
      <c r="C183" s="136" t="s">
        <v>103</v>
      </c>
      <c r="D183" s="136" t="s">
        <v>168</v>
      </c>
      <c r="E183" s="90">
        <f>E184</f>
        <v>120000</v>
      </c>
    </row>
    <row r="184" spans="1:5" ht="27.6">
      <c r="A184" s="95" t="s">
        <v>179</v>
      </c>
      <c r="B184" s="136" t="s">
        <v>94</v>
      </c>
      <c r="C184" s="136" t="s">
        <v>103</v>
      </c>
      <c r="D184" s="136" t="s">
        <v>173</v>
      </c>
      <c r="E184" s="90">
        <f>E185</f>
        <v>120000</v>
      </c>
    </row>
    <row r="185" spans="1:5" ht="27.6">
      <c r="A185" s="135" t="s">
        <v>37</v>
      </c>
      <c r="B185" s="136" t="s">
        <v>94</v>
      </c>
      <c r="C185" s="136" t="s">
        <v>103</v>
      </c>
      <c r="D185" s="136" t="s">
        <v>5</v>
      </c>
      <c r="E185" s="90">
        <f>E186</f>
        <v>120000</v>
      </c>
    </row>
    <row r="186" spans="1:5">
      <c r="A186" s="135" t="s">
        <v>42</v>
      </c>
      <c r="B186" s="136" t="s">
        <v>94</v>
      </c>
      <c r="C186" s="136" t="s">
        <v>103</v>
      </c>
      <c r="D186" s="136" t="s">
        <v>5</v>
      </c>
      <c r="E186" s="90">
        <v>120000</v>
      </c>
    </row>
    <row r="187" spans="1:5">
      <c r="A187" s="128" t="s">
        <v>104</v>
      </c>
      <c r="B187" s="136" t="s">
        <v>94</v>
      </c>
      <c r="C187" s="136" t="s">
        <v>105</v>
      </c>
      <c r="D187" s="136" t="s">
        <v>3</v>
      </c>
      <c r="E187" s="90">
        <f>E190</f>
        <v>350000</v>
      </c>
    </row>
    <row r="188" spans="1:5" ht="27.6">
      <c r="A188" s="95" t="s">
        <v>178</v>
      </c>
      <c r="B188" s="136" t="s">
        <v>94</v>
      </c>
      <c r="C188" s="136" t="s">
        <v>105</v>
      </c>
      <c r="D188" s="136" t="s">
        <v>168</v>
      </c>
      <c r="E188" s="90">
        <f>E189</f>
        <v>350000</v>
      </c>
    </row>
    <row r="189" spans="1:5" ht="27.6">
      <c r="A189" s="95" t="s">
        <v>179</v>
      </c>
      <c r="B189" s="136" t="s">
        <v>94</v>
      </c>
      <c r="C189" s="136" t="s">
        <v>105</v>
      </c>
      <c r="D189" s="136" t="s">
        <v>173</v>
      </c>
      <c r="E189" s="90">
        <f>E190</f>
        <v>350000</v>
      </c>
    </row>
    <row r="190" spans="1:5" ht="27.6">
      <c r="A190" s="135" t="s">
        <v>37</v>
      </c>
      <c r="B190" s="136" t="s">
        <v>94</v>
      </c>
      <c r="C190" s="136" t="s">
        <v>105</v>
      </c>
      <c r="D190" s="136" t="s">
        <v>5</v>
      </c>
      <c r="E190" s="90">
        <f>E191+E192</f>
        <v>350000</v>
      </c>
    </row>
    <row r="191" spans="1:5">
      <c r="A191" s="135" t="s">
        <v>40</v>
      </c>
      <c r="B191" s="136" t="s">
        <v>94</v>
      </c>
      <c r="C191" s="136" t="s">
        <v>105</v>
      </c>
      <c r="D191" s="136" t="s">
        <v>5</v>
      </c>
      <c r="E191" s="100">
        <v>250000</v>
      </c>
    </row>
    <row r="192" spans="1:5" ht="27.6">
      <c r="A192" s="135" t="s">
        <v>37</v>
      </c>
      <c r="B192" s="136" t="s">
        <v>94</v>
      </c>
      <c r="C192" s="136" t="s">
        <v>105</v>
      </c>
      <c r="D192" s="136" t="s">
        <v>5</v>
      </c>
      <c r="E192" s="100">
        <v>100000</v>
      </c>
    </row>
    <row r="193" spans="1:5" ht="27.6">
      <c r="A193" s="130" t="s">
        <v>106</v>
      </c>
      <c r="B193" s="131" t="s">
        <v>107</v>
      </c>
      <c r="C193" s="131" t="s">
        <v>12</v>
      </c>
      <c r="D193" s="131" t="s">
        <v>3</v>
      </c>
      <c r="E193" s="116">
        <f>E196</f>
        <v>25000</v>
      </c>
    </row>
    <row r="194" spans="1:5" ht="55.2">
      <c r="A194" s="135" t="s">
        <v>137</v>
      </c>
      <c r="B194" s="136" t="s">
        <v>107</v>
      </c>
      <c r="C194" s="136" t="s">
        <v>12</v>
      </c>
      <c r="D194" s="136" t="s">
        <v>3</v>
      </c>
      <c r="E194" s="90">
        <f>E195</f>
        <v>25000</v>
      </c>
    </row>
    <row r="195" spans="1:5" ht="55.2">
      <c r="A195" s="135" t="s">
        <v>152</v>
      </c>
      <c r="B195" s="136" t="s">
        <v>107</v>
      </c>
      <c r="C195" s="136" t="s">
        <v>12</v>
      </c>
      <c r="D195" s="136" t="s">
        <v>3</v>
      </c>
      <c r="E195" s="90">
        <f>E196</f>
        <v>25000</v>
      </c>
    </row>
    <row r="196" spans="1:5" ht="27.6">
      <c r="A196" s="135" t="s">
        <v>108</v>
      </c>
      <c r="B196" s="136" t="s">
        <v>107</v>
      </c>
      <c r="C196" s="136" t="s">
        <v>109</v>
      </c>
      <c r="D196" s="136" t="s">
        <v>3</v>
      </c>
      <c r="E196" s="90">
        <v>25000</v>
      </c>
    </row>
    <row r="197" spans="1:5" ht="27.6">
      <c r="A197" s="95" t="s">
        <v>178</v>
      </c>
      <c r="B197" s="136" t="s">
        <v>107</v>
      </c>
      <c r="C197" s="136" t="s">
        <v>109</v>
      </c>
      <c r="D197" s="136" t="s">
        <v>168</v>
      </c>
      <c r="E197" s="85">
        <f>E198</f>
        <v>25000</v>
      </c>
    </row>
    <row r="198" spans="1:5" ht="27.6">
      <c r="A198" s="95" t="s">
        <v>179</v>
      </c>
      <c r="B198" s="136" t="s">
        <v>107</v>
      </c>
      <c r="C198" s="136" t="s">
        <v>109</v>
      </c>
      <c r="D198" s="136" t="s">
        <v>173</v>
      </c>
      <c r="E198" s="85">
        <f>E199</f>
        <v>25000</v>
      </c>
    </row>
    <row r="199" spans="1:5" ht="27.6">
      <c r="A199" s="135" t="s">
        <v>37</v>
      </c>
      <c r="B199" s="136" t="s">
        <v>107</v>
      </c>
      <c r="C199" s="136" t="s">
        <v>109</v>
      </c>
      <c r="D199" s="136" t="s">
        <v>5</v>
      </c>
      <c r="E199" s="85">
        <f>E200</f>
        <v>25000</v>
      </c>
    </row>
    <row r="200" spans="1:5">
      <c r="A200" s="135" t="s">
        <v>42</v>
      </c>
      <c r="B200" s="136" t="s">
        <v>107</v>
      </c>
      <c r="C200" s="136" t="s">
        <v>109</v>
      </c>
      <c r="D200" s="136" t="s">
        <v>5</v>
      </c>
      <c r="E200" s="117">
        <v>25000</v>
      </c>
    </row>
    <row r="201" spans="1:5">
      <c r="A201" s="130" t="s">
        <v>110</v>
      </c>
      <c r="B201" s="131" t="s">
        <v>111</v>
      </c>
      <c r="C201" s="131"/>
      <c r="D201" s="131"/>
      <c r="E201" s="116">
        <f>E202</f>
        <v>2800000</v>
      </c>
    </row>
    <row r="202" spans="1:5" ht="27.6">
      <c r="A202" s="135" t="s">
        <v>153</v>
      </c>
      <c r="B202" s="136" t="s">
        <v>111</v>
      </c>
      <c r="C202" s="136" t="s">
        <v>12</v>
      </c>
      <c r="D202" s="136" t="s">
        <v>3</v>
      </c>
      <c r="E202" s="85">
        <f>E203</f>
        <v>2800000</v>
      </c>
    </row>
    <row r="203" spans="1:5" ht="27.6">
      <c r="A203" s="135" t="s">
        <v>154</v>
      </c>
      <c r="B203" s="136" t="s">
        <v>111</v>
      </c>
      <c r="C203" s="136" t="s">
        <v>12</v>
      </c>
      <c r="D203" s="136" t="s">
        <v>3</v>
      </c>
      <c r="E203" s="85">
        <f>E204</f>
        <v>2800000</v>
      </c>
    </row>
    <row r="204" spans="1:5" ht="42" thickBot="1">
      <c r="A204" s="146" t="s">
        <v>196</v>
      </c>
      <c r="B204" s="136" t="s">
        <v>111</v>
      </c>
      <c r="C204" s="136" t="s">
        <v>112</v>
      </c>
      <c r="D204" s="136" t="s">
        <v>3</v>
      </c>
      <c r="E204" s="85">
        <f>E205</f>
        <v>2800000</v>
      </c>
    </row>
    <row r="205" spans="1:5">
      <c r="A205" s="135" t="s">
        <v>113</v>
      </c>
      <c r="B205" s="136" t="s">
        <v>111</v>
      </c>
      <c r="C205" s="136" t="s">
        <v>112</v>
      </c>
      <c r="D205" s="136" t="s">
        <v>2</v>
      </c>
      <c r="E205" s="85">
        <f>E206</f>
        <v>2800000</v>
      </c>
    </row>
    <row r="206" spans="1:5" ht="27.6">
      <c r="A206" s="135" t="s">
        <v>114</v>
      </c>
      <c r="B206" s="136" t="s">
        <v>111</v>
      </c>
      <c r="C206" s="136" t="s">
        <v>112</v>
      </c>
      <c r="D206" s="136" t="s">
        <v>2</v>
      </c>
      <c r="E206" s="85">
        <v>2800000</v>
      </c>
    </row>
    <row r="207" spans="1:5">
      <c r="A207" s="130" t="s">
        <v>116</v>
      </c>
      <c r="B207" s="131" t="s">
        <v>117</v>
      </c>
      <c r="C207" s="131"/>
      <c r="D207" s="131"/>
      <c r="E207" s="116">
        <f>E208</f>
        <v>174360</v>
      </c>
    </row>
    <row r="208" spans="1:5" ht="27.6">
      <c r="A208" s="135" t="s">
        <v>155</v>
      </c>
      <c r="B208" s="136" t="s">
        <v>117</v>
      </c>
      <c r="C208" s="136" t="s">
        <v>12</v>
      </c>
      <c r="D208" s="136" t="s">
        <v>3</v>
      </c>
      <c r="E208" s="85">
        <f>E209</f>
        <v>174360</v>
      </c>
    </row>
    <row r="209" spans="1:5" ht="27.6">
      <c r="A209" s="144" t="s">
        <v>165</v>
      </c>
      <c r="B209" s="136" t="s">
        <v>117</v>
      </c>
      <c r="C209" s="136" t="s">
        <v>12</v>
      </c>
      <c r="D209" s="136" t="s">
        <v>3</v>
      </c>
      <c r="E209" s="85">
        <f>E210+E213+E216</f>
        <v>174360</v>
      </c>
    </row>
    <row r="210" spans="1:5" ht="27.6">
      <c r="A210" s="142" t="s">
        <v>118</v>
      </c>
      <c r="B210" s="139" t="s">
        <v>117</v>
      </c>
      <c r="C210" s="139" t="s">
        <v>119</v>
      </c>
      <c r="D210" s="139" t="s">
        <v>3</v>
      </c>
      <c r="E210" s="147">
        <f>E211</f>
        <v>28000</v>
      </c>
    </row>
    <row r="211" spans="1:5">
      <c r="A211" s="135" t="s">
        <v>120</v>
      </c>
      <c r="B211" s="136" t="s">
        <v>117</v>
      </c>
      <c r="C211" s="136" t="s">
        <v>119</v>
      </c>
      <c r="D211" s="136" t="s">
        <v>121</v>
      </c>
      <c r="E211" s="85">
        <f>E212</f>
        <v>28000</v>
      </c>
    </row>
    <row r="212" spans="1:5">
      <c r="A212" s="135" t="s">
        <v>122</v>
      </c>
      <c r="B212" s="136" t="s">
        <v>117</v>
      </c>
      <c r="C212" s="136" t="s">
        <v>119</v>
      </c>
      <c r="D212" s="136" t="s">
        <v>121</v>
      </c>
      <c r="E212" s="85">
        <v>28000</v>
      </c>
    </row>
    <row r="213" spans="1:5">
      <c r="A213" s="142" t="s">
        <v>124</v>
      </c>
      <c r="B213" s="139" t="s">
        <v>117</v>
      </c>
      <c r="C213" s="139" t="s">
        <v>125</v>
      </c>
      <c r="D213" s="139" t="s">
        <v>3</v>
      </c>
      <c r="E213" s="147">
        <f>E214</f>
        <v>81360</v>
      </c>
    </row>
    <row r="214" spans="1:5" ht="41.4">
      <c r="A214" s="135" t="s">
        <v>126</v>
      </c>
      <c r="B214" s="136" t="s">
        <v>117</v>
      </c>
      <c r="C214" s="136" t="s">
        <v>125</v>
      </c>
      <c r="D214" s="136" t="s">
        <v>127</v>
      </c>
      <c r="E214" s="85">
        <f>E215</f>
        <v>81360</v>
      </c>
    </row>
    <row r="215" spans="1:5" ht="27.6">
      <c r="A215" s="135" t="s">
        <v>128</v>
      </c>
      <c r="B215" s="136" t="s">
        <v>117</v>
      </c>
      <c r="C215" s="136" t="s">
        <v>125</v>
      </c>
      <c r="D215" s="136" t="s">
        <v>127</v>
      </c>
      <c r="E215" s="85">
        <v>81360</v>
      </c>
    </row>
    <row r="216" spans="1:5" ht="27.6">
      <c r="A216" s="142" t="s">
        <v>130</v>
      </c>
      <c r="B216" s="139" t="s">
        <v>117</v>
      </c>
      <c r="C216" s="139" t="s">
        <v>131</v>
      </c>
      <c r="D216" s="139" t="s">
        <v>3</v>
      </c>
      <c r="E216" s="147">
        <v>65000</v>
      </c>
    </row>
    <row r="217" spans="1:5">
      <c r="A217" s="135" t="s">
        <v>113</v>
      </c>
      <c r="B217" s="136" t="s">
        <v>117</v>
      </c>
      <c r="C217" s="136" t="s">
        <v>131</v>
      </c>
      <c r="D217" s="136" t="s">
        <v>2</v>
      </c>
      <c r="E217" s="85">
        <v>65000</v>
      </c>
    </row>
    <row r="218" spans="1:5" ht="27.6">
      <c r="A218" s="135" t="s">
        <v>114</v>
      </c>
      <c r="B218" s="136" t="s">
        <v>117</v>
      </c>
      <c r="C218" s="136" t="s">
        <v>131</v>
      </c>
      <c r="D218" s="136" t="s">
        <v>2</v>
      </c>
      <c r="E218" s="85">
        <v>65000</v>
      </c>
    </row>
    <row r="219" spans="1:5">
      <c r="A219" s="130" t="s">
        <v>132</v>
      </c>
      <c r="B219" s="131" t="s">
        <v>133</v>
      </c>
      <c r="C219" s="131"/>
      <c r="D219" s="131"/>
      <c r="E219" s="116">
        <f>E220</f>
        <v>5000</v>
      </c>
    </row>
    <row r="220" spans="1:5" ht="27.6">
      <c r="A220" s="135" t="s">
        <v>156</v>
      </c>
      <c r="B220" s="136" t="s">
        <v>133</v>
      </c>
      <c r="C220" s="136" t="s">
        <v>12</v>
      </c>
      <c r="D220" s="136" t="s">
        <v>3</v>
      </c>
      <c r="E220" s="85">
        <v>5000</v>
      </c>
    </row>
    <row r="221" spans="1:5" ht="82.8">
      <c r="A221" s="135" t="s">
        <v>157</v>
      </c>
      <c r="B221" s="136" t="s">
        <v>133</v>
      </c>
      <c r="C221" s="136" t="s">
        <v>12</v>
      </c>
      <c r="D221" s="136" t="s">
        <v>3</v>
      </c>
      <c r="E221" s="85">
        <v>5000</v>
      </c>
    </row>
    <row r="222" spans="1:5">
      <c r="A222" s="135" t="s">
        <v>113</v>
      </c>
      <c r="B222" s="136" t="s">
        <v>133</v>
      </c>
      <c r="C222" s="136" t="s">
        <v>135</v>
      </c>
      <c r="D222" s="136" t="s">
        <v>2</v>
      </c>
      <c r="E222" s="85">
        <v>5000</v>
      </c>
    </row>
    <row r="223" spans="1:5" ht="27.6">
      <c r="A223" s="135" t="s">
        <v>114</v>
      </c>
      <c r="B223" s="136" t="s">
        <v>133</v>
      </c>
      <c r="C223" s="136" t="s">
        <v>135</v>
      </c>
      <c r="D223" s="136" t="s">
        <v>2</v>
      </c>
      <c r="E223" s="85">
        <v>5000</v>
      </c>
    </row>
  </sheetData>
  <mergeCells count="10">
    <mergeCell ref="E7:E8"/>
    <mergeCell ref="A7:A8"/>
    <mergeCell ref="B7:B8"/>
    <mergeCell ref="C7:C8"/>
    <mergeCell ref="D7:D8"/>
    <mergeCell ref="A6:E6"/>
    <mergeCell ref="B1:E1"/>
    <mergeCell ref="B2:E2"/>
    <mergeCell ref="B3:E3"/>
    <mergeCell ref="B4:E4"/>
  </mergeCells>
  <pageMargins left="0.78740157480314965" right="0.51181102362204722" top="0.25" bottom="0.28999999999999998" header="0.11811023622047245" footer="0.11811023622047245"/>
  <pageSetup paperSize="9" scale="90" fitToHeight="8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3"/>
  <sheetViews>
    <sheetView topLeftCell="A4" zoomScale="90" zoomScaleNormal="90" workbookViewId="0">
      <selection activeCell="F86" sqref="F86"/>
    </sheetView>
  </sheetViews>
  <sheetFormatPr defaultColWidth="8.88671875" defaultRowHeight="13.8"/>
  <cols>
    <col min="1" max="1" width="44" style="68" customWidth="1"/>
    <col min="2" max="2" width="5.109375" style="68" customWidth="1"/>
    <col min="3" max="3" width="12.6640625" style="68" customWidth="1"/>
    <col min="4" max="4" width="6.6640625" style="68" customWidth="1"/>
    <col min="5" max="5" width="14.44140625" style="68" customWidth="1"/>
    <col min="6" max="6" width="13.88671875" style="68" customWidth="1"/>
    <col min="7" max="16384" width="8.88671875" style="68"/>
  </cols>
  <sheetData>
    <row r="1" spans="1:6">
      <c r="C1" s="174" t="s">
        <v>210</v>
      </c>
      <c r="D1" s="174"/>
      <c r="E1" s="174"/>
      <c r="F1" s="174"/>
    </row>
    <row r="2" spans="1:6">
      <c r="C2" s="175" t="s">
        <v>205</v>
      </c>
      <c r="D2" s="175"/>
      <c r="E2" s="175"/>
      <c r="F2" s="175"/>
    </row>
    <row r="3" spans="1:6">
      <c r="C3" s="174" t="s">
        <v>206</v>
      </c>
      <c r="D3" s="174"/>
      <c r="E3" s="174"/>
      <c r="F3" s="174"/>
    </row>
    <row r="4" spans="1:6">
      <c r="C4" s="174" t="s">
        <v>230</v>
      </c>
      <c r="D4" s="174"/>
      <c r="E4" s="174"/>
      <c r="F4" s="174"/>
    </row>
    <row r="5" spans="1:6">
      <c r="C5" s="148"/>
      <c r="D5" s="148"/>
      <c r="E5" s="148"/>
      <c r="F5" s="148"/>
    </row>
    <row r="6" spans="1:6" ht="30" customHeight="1">
      <c r="A6" s="162" t="s">
        <v>224</v>
      </c>
      <c r="B6" s="162"/>
      <c r="C6" s="162"/>
      <c r="D6" s="162"/>
      <c r="E6" s="162"/>
      <c r="F6" s="162"/>
    </row>
    <row r="7" spans="1:6" ht="14.4" customHeight="1">
      <c r="A7" s="177" t="s">
        <v>198</v>
      </c>
      <c r="B7" s="177" t="s">
        <v>7</v>
      </c>
      <c r="C7" s="177" t="s">
        <v>8</v>
      </c>
      <c r="D7" s="178" t="s">
        <v>200</v>
      </c>
      <c r="E7" s="176" t="s">
        <v>202</v>
      </c>
      <c r="F7" s="176" t="s">
        <v>222</v>
      </c>
    </row>
    <row r="8" spans="1:6" ht="29.4" customHeight="1">
      <c r="A8" s="177"/>
      <c r="B8" s="177"/>
      <c r="C8" s="177"/>
      <c r="D8" s="178"/>
      <c r="E8" s="176"/>
      <c r="F8" s="176"/>
    </row>
    <row r="9" spans="1:6" ht="22.8">
      <c r="A9" s="70" t="s">
        <v>10</v>
      </c>
      <c r="B9" s="71" t="s">
        <v>11</v>
      </c>
      <c r="C9" s="71" t="s">
        <v>12</v>
      </c>
      <c r="D9" s="71" t="s">
        <v>3</v>
      </c>
      <c r="E9" s="72">
        <f>E10+E69+E86+E100+E110+E193+E201+E207+E219</f>
        <v>11488201</v>
      </c>
      <c r="F9" s="72">
        <f>F10+F69+F86+F100+F110+F193+F201+F207+F219</f>
        <v>10435912.99</v>
      </c>
    </row>
    <row r="10" spans="1:6" ht="15.6" customHeight="1">
      <c r="A10" s="73" t="s">
        <v>180</v>
      </c>
      <c r="B10" s="74" t="s">
        <v>181</v>
      </c>
      <c r="C10" s="74"/>
      <c r="D10" s="74"/>
      <c r="E10" s="75">
        <f t="shared" ref="E10" si="0">E11+E17+E52+E58</f>
        <v>3883893.5200000005</v>
      </c>
      <c r="F10" s="75">
        <f t="shared" ref="F10" si="1">F11+F17+F52+F58</f>
        <v>3833586.5200000005</v>
      </c>
    </row>
    <row r="11" spans="1:6" ht="45.6">
      <c r="A11" s="76" t="s">
        <v>13</v>
      </c>
      <c r="B11" s="77" t="s">
        <v>14</v>
      </c>
      <c r="C11" s="77" t="s">
        <v>12</v>
      </c>
      <c r="D11" s="77" t="s">
        <v>3</v>
      </c>
      <c r="E11" s="78">
        <v>57600</v>
      </c>
      <c r="F11" s="78">
        <v>57600</v>
      </c>
    </row>
    <row r="12" spans="1:6" ht="22.8">
      <c r="A12" s="79" t="s">
        <v>15</v>
      </c>
      <c r="B12" s="80" t="s">
        <v>14</v>
      </c>
      <c r="C12" s="80" t="s">
        <v>16</v>
      </c>
      <c r="D12" s="80" t="s">
        <v>3</v>
      </c>
      <c r="E12" s="82">
        <v>57600</v>
      </c>
      <c r="F12" s="82">
        <v>57600</v>
      </c>
    </row>
    <row r="13" spans="1:6" ht="45.6">
      <c r="A13" s="79" t="s">
        <v>137</v>
      </c>
      <c r="B13" s="80" t="s">
        <v>14</v>
      </c>
      <c r="C13" s="80" t="s">
        <v>16</v>
      </c>
      <c r="D13" s="80" t="s">
        <v>3</v>
      </c>
      <c r="E13" s="82">
        <v>57600</v>
      </c>
      <c r="F13" s="82">
        <v>57600</v>
      </c>
    </row>
    <row r="14" spans="1:6" ht="45.6">
      <c r="A14" s="79" t="s">
        <v>139</v>
      </c>
      <c r="B14" s="80" t="s">
        <v>14</v>
      </c>
      <c r="C14" s="80" t="s">
        <v>16</v>
      </c>
      <c r="D14" s="80" t="s">
        <v>3</v>
      </c>
      <c r="E14" s="82">
        <v>57600</v>
      </c>
      <c r="F14" s="82">
        <v>57600</v>
      </c>
    </row>
    <row r="15" spans="1:6" ht="45.6">
      <c r="A15" s="79" t="s">
        <v>17</v>
      </c>
      <c r="B15" s="80" t="s">
        <v>14</v>
      </c>
      <c r="C15" s="80" t="s">
        <v>16</v>
      </c>
      <c r="D15" s="80" t="s">
        <v>18</v>
      </c>
      <c r="E15" s="82">
        <v>57600</v>
      </c>
      <c r="F15" s="82">
        <v>57600</v>
      </c>
    </row>
    <row r="16" spans="1:6" ht="19.95" customHeight="1">
      <c r="A16" s="79" t="s">
        <v>19</v>
      </c>
      <c r="B16" s="80" t="s">
        <v>14</v>
      </c>
      <c r="C16" s="80" t="s">
        <v>16</v>
      </c>
      <c r="D16" s="80" t="s">
        <v>18</v>
      </c>
      <c r="E16" s="82">
        <v>57600</v>
      </c>
      <c r="F16" s="82">
        <v>57600</v>
      </c>
    </row>
    <row r="17" spans="1:6" ht="45.6">
      <c r="A17" s="76" t="s">
        <v>21</v>
      </c>
      <c r="B17" s="77" t="s">
        <v>22</v>
      </c>
      <c r="C17" s="77" t="s">
        <v>12</v>
      </c>
      <c r="D17" s="77" t="s">
        <v>3</v>
      </c>
      <c r="E17" s="83">
        <f t="shared" ref="E17:E18" si="2">E18</f>
        <v>3501293.5200000005</v>
      </c>
      <c r="F17" s="83">
        <f t="shared" ref="F17:F18" si="3">F18</f>
        <v>3485986.5200000005</v>
      </c>
    </row>
    <row r="18" spans="1:6" ht="45.6">
      <c r="A18" s="79" t="s">
        <v>137</v>
      </c>
      <c r="B18" s="80" t="s">
        <v>22</v>
      </c>
      <c r="C18" s="80" t="s">
        <v>12</v>
      </c>
      <c r="D18" s="80" t="s">
        <v>3</v>
      </c>
      <c r="E18" s="85">
        <f t="shared" si="2"/>
        <v>3501293.5200000005</v>
      </c>
      <c r="F18" s="85">
        <f t="shared" si="3"/>
        <v>3485986.5200000005</v>
      </c>
    </row>
    <row r="19" spans="1:6" ht="45.6">
      <c r="A19" s="79" t="s">
        <v>138</v>
      </c>
      <c r="B19" s="80" t="s">
        <v>22</v>
      </c>
      <c r="C19" s="80" t="s">
        <v>12</v>
      </c>
      <c r="D19" s="80" t="s">
        <v>3</v>
      </c>
      <c r="E19" s="85">
        <f t="shared" ref="E19" si="4">E20+E45</f>
        <v>3501293.5200000005</v>
      </c>
      <c r="F19" s="85">
        <f t="shared" ref="F19" si="5">F20+F45</f>
        <v>3485986.5200000005</v>
      </c>
    </row>
    <row r="20" spans="1:6" ht="15">
      <c r="A20" s="87" t="s">
        <v>23</v>
      </c>
      <c r="B20" s="80" t="s">
        <v>22</v>
      </c>
      <c r="C20" s="80" t="s">
        <v>24</v>
      </c>
      <c r="D20" s="80" t="s">
        <v>3</v>
      </c>
      <c r="E20" s="123">
        <f>E23+E25+E29+E31+E41+E43</f>
        <v>3010824.8200000003</v>
      </c>
      <c r="F20" s="123">
        <f>F23+F25+F29+F31+F41+F43</f>
        <v>2995517.8200000003</v>
      </c>
    </row>
    <row r="21" spans="1:6" ht="57">
      <c r="A21" s="87" t="s">
        <v>166</v>
      </c>
      <c r="B21" s="80" t="s">
        <v>22</v>
      </c>
      <c r="C21" s="80" t="s">
        <v>24</v>
      </c>
      <c r="D21" s="80" t="s">
        <v>170</v>
      </c>
      <c r="E21" s="89">
        <f t="shared" ref="E21" si="6">E22</f>
        <v>1743191.82</v>
      </c>
      <c r="F21" s="89">
        <f t="shared" ref="F21" si="7">F22</f>
        <v>1743191.82</v>
      </c>
    </row>
    <row r="22" spans="1:6" ht="22.8">
      <c r="A22" s="79" t="s">
        <v>167</v>
      </c>
      <c r="B22" s="80" t="s">
        <v>22</v>
      </c>
      <c r="C22" s="80" t="s">
        <v>24</v>
      </c>
      <c r="D22" s="80" t="s">
        <v>169</v>
      </c>
      <c r="E22" s="90">
        <f t="shared" ref="E22" si="8">E23+E26</f>
        <v>1743191.82</v>
      </c>
      <c r="F22" s="90">
        <f t="shared" ref="F22" si="9">F23+F26</f>
        <v>1743191.82</v>
      </c>
    </row>
    <row r="23" spans="1:6" ht="22.8">
      <c r="A23" s="70" t="s">
        <v>25</v>
      </c>
      <c r="B23" s="71" t="s">
        <v>22</v>
      </c>
      <c r="C23" s="71" t="s">
        <v>24</v>
      </c>
      <c r="D23" s="71" t="s">
        <v>26</v>
      </c>
      <c r="E23" s="91">
        <f t="shared" ref="E23" si="10">E24</f>
        <v>1338857</v>
      </c>
      <c r="F23" s="91">
        <f t="shared" ref="F23" si="11">F24</f>
        <v>1338857</v>
      </c>
    </row>
    <row r="24" spans="1:6" ht="15">
      <c r="A24" s="79" t="s">
        <v>27</v>
      </c>
      <c r="B24" s="80" t="s">
        <v>22</v>
      </c>
      <c r="C24" s="80" t="s">
        <v>24</v>
      </c>
      <c r="D24" s="80" t="s">
        <v>26</v>
      </c>
      <c r="E24" s="82">
        <v>1338857</v>
      </c>
      <c r="F24" s="82">
        <v>1338857</v>
      </c>
    </row>
    <row r="25" spans="1:6" ht="45.6">
      <c r="A25" s="70" t="s">
        <v>29</v>
      </c>
      <c r="B25" s="71" t="s">
        <v>22</v>
      </c>
      <c r="C25" s="71" t="s">
        <v>24</v>
      </c>
      <c r="D25" s="71" t="s">
        <v>30</v>
      </c>
      <c r="E25" s="72">
        <f>E26</f>
        <v>404334.82</v>
      </c>
      <c r="F25" s="72">
        <f>F26</f>
        <v>404334.82</v>
      </c>
    </row>
    <row r="26" spans="1:6" ht="15">
      <c r="A26" s="79" t="s">
        <v>164</v>
      </c>
      <c r="B26" s="80" t="s">
        <v>22</v>
      </c>
      <c r="C26" s="80" t="s">
        <v>24</v>
      </c>
      <c r="D26" s="80" t="s">
        <v>30</v>
      </c>
      <c r="E26" s="82">
        <v>404334.82</v>
      </c>
      <c r="F26" s="82">
        <v>404334.82</v>
      </c>
    </row>
    <row r="27" spans="1:6" ht="25.2" customHeight="1">
      <c r="A27" s="79" t="s">
        <v>171</v>
      </c>
      <c r="B27" s="80" t="s">
        <v>22</v>
      </c>
      <c r="C27" s="80" t="s">
        <v>24</v>
      </c>
      <c r="D27" s="80" t="s">
        <v>168</v>
      </c>
      <c r="E27" s="82">
        <f>E28</f>
        <v>1257633</v>
      </c>
      <c r="F27" s="82">
        <f>F28</f>
        <v>1242326</v>
      </c>
    </row>
    <row r="28" spans="1:6" ht="25.2" customHeight="1">
      <c r="A28" s="79" t="s">
        <v>172</v>
      </c>
      <c r="B28" s="80" t="s">
        <v>22</v>
      </c>
      <c r="C28" s="80" t="s">
        <v>24</v>
      </c>
      <c r="D28" s="80" t="s">
        <v>173</v>
      </c>
      <c r="E28" s="82">
        <f>E29+E31</f>
        <v>1257633</v>
      </c>
      <c r="F28" s="82">
        <f>F29+F31</f>
        <v>1242326</v>
      </c>
    </row>
    <row r="29" spans="1:6" ht="22.8">
      <c r="A29" s="79" t="s">
        <v>33</v>
      </c>
      <c r="B29" s="80" t="s">
        <v>22</v>
      </c>
      <c r="C29" s="80" t="s">
        <v>24</v>
      </c>
      <c r="D29" s="80" t="s">
        <v>34</v>
      </c>
      <c r="E29" s="86">
        <f>E30</f>
        <v>34000</v>
      </c>
      <c r="F29" s="86">
        <f>F30</f>
        <v>34000</v>
      </c>
    </row>
    <row r="30" spans="1:6" ht="15">
      <c r="A30" s="79" t="s">
        <v>35</v>
      </c>
      <c r="B30" s="80" t="s">
        <v>22</v>
      </c>
      <c r="C30" s="80" t="s">
        <v>24</v>
      </c>
      <c r="D30" s="80" t="s">
        <v>34</v>
      </c>
      <c r="E30" s="82">
        <v>34000</v>
      </c>
      <c r="F30" s="82">
        <v>34000</v>
      </c>
    </row>
    <row r="31" spans="1:6" ht="34.200000000000003">
      <c r="A31" s="70" t="s">
        <v>37</v>
      </c>
      <c r="B31" s="71" t="s">
        <v>22</v>
      </c>
      <c r="C31" s="71" t="s">
        <v>24</v>
      </c>
      <c r="D31" s="71" t="s">
        <v>5</v>
      </c>
      <c r="E31" s="91">
        <f t="shared" ref="E31" si="12">E32+E33+E34+E35+E36+E37+E38</f>
        <v>1223633</v>
      </c>
      <c r="F31" s="91">
        <f t="shared" ref="F31" si="13">F32+F33+F34+F35+F36+F37+F38</f>
        <v>1208326</v>
      </c>
    </row>
    <row r="32" spans="1:6" ht="15">
      <c r="A32" s="79" t="s">
        <v>35</v>
      </c>
      <c r="B32" s="80" t="s">
        <v>22</v>
      </c>
      <c r="C32" s="80" t="s">
        <v>24</v>
      </c>
      <c r="D32" s="80" t="s">
        <v>5</v>
      </c>
      <c r="E32" s="82">
        <v>5000</v>
      </c>
      <c r="F32" s="82">
        <v>5000</v>
      </c>
    </row>
    <row r="33" spans="1:6" ht="15">
      <c r="A33" s="79" t="s">
        <v>158</v>
      </c>
      <c r="B33" s="80" t="s">
        <v>22</v>
      </c>
      <c r="C33" s="80" t="s">
        <v>24</v>
      </c>
      <c r="D33" s="80" t="s">
        <v>5</v>
      </c>
      <c r="E33" s="82">
        <v>12000</v>
      </c>
      <c r="F33" s="82">
        <v>12000</v>
      </c>
    </row>
    <row r="34" spans="1:6" ht="15">
      <c r="A34" s="79" t="s">
        <v>38</v>
      </c>
      <c r="B34" s="80" t="s">
        <v>22</v>
      </c>
      <c r="C34" s="80" t="s">
        <v>24</v>
      </c>
      <c r="D34" s="80" t="s">
        <v>5</v>
      </c>
      <c r="E34" s="82">
        <v>150650</v>
      </c>
      <c r="F34" s="82">
        <v>160000</v>
      </c>
    </row>
    <row r="35" spans="1:6" ht="15">
      <c r="A35" s="79" t="s">
        <v>40</v>
      </c>
      <c r="B35" s="80" t="s">
        <v>22</v>
      </c>
      <c r="C35" s="80" t="s">
        <v>24</v>
      </c>
      <c r="D35" s="80" t="s">
        <v>5</v>
      </c>
      <c r="E35" s="82">
        <v>360000</v>
      </c>
      <c r="F35" s="82">
        <v>423000</v>
      </c>
    </row>
    <row r="36" spans="1:6" ht="15">
      <c r="A36" s="79" t="s">
        <v>42</v>
      </c>
      <c r="B36" s="80" t="s">
        <v>22</v>
      </c>
      <c r="C36" s="80" t="s">
        <v>24</v>
      </c>
      <c r="D36" s="80" t="s">
        <v>5</v>
      </c>
      <c r="E36" s="82">
        <v>350000</v>
      </c>
      <c r="F36" s="82">
        <v>250000</v>
      </c>
    </row>
    <row r="37" spans="1:6" ht="15">
      <c r="A37" s="79" t="s">
        <v>44</v>
      </c>
      <c r="B37" s="80" t="s">
        <v>22</v>
      </c>
      <c r="C37" s="80" t="s">
        <v>24</v>
      </c>
      <c r="D37" s="80" t="s">
        <v>5</v>
      </c>
      <c r="E37" s="82">
        <v>120000</v>
      </c>
      <c r="F37" s="82">
        <v>130000</v>
      </c>
    </row>
    <row r="38" spans="1:6" ht="15">
      <c r="A38" s="79" t="s">
        <v>45</v>
      </c>
      <c r="B38" s="80" t="s">
        <v>22</v>
      </c>
      <c r="C38" s="80" t="s">
        <v>24</v>
      </c>
      <c r="D38" s="80" t="s">
        <v>5</v>
      </c>
      <c r="E38" s="82">
        <v>225983</v>
      </c>
      <c r="F38" s="82">
        <v>228326</v>
      </c>
    </row>
    <row r="39" spans="1:6" ht="15">
      <c r="A39" s="93" t="s">
        <v>174</v>
      </c>
      <c r="B39" s="71" t="s">
        <v>22</v>
      </c>
      <c r="C39" s="71" t="s">
        <v>24</v>
      </c>
      <c r="D39" s="71" t="s">
        <v>176</v>
      </c>
      <c r="E39" s="94">
        <f t="shared" ref="E39" si="14">E40</f>
        <v>10000</v>
      </c>
      <c r="F39" s="94">
        <f t="shared" ref="F39" si="15">F40</f>
        <v>10000</v>
      </c>
    </row>
    <row r="40" spans="1:6" ht="15">
      <c r="A40" s="95" t="s">
        <v>175</v>
      </c>
      <c r="B40" s="80" t="s">
        <v>22</v>
      </c>
      <c r="C40" s="80" t="s">
        <v>24</v>
      </c>
      <c r="D40" s="80" t="s">
        <v>177</v>
      </c>
      <c r="E40" s="82">
        <f>E41+E43</f>
        <v>10000</v>
      </c>
      <c r="F40" s="82">
        <f>F41+F43</f>
        <v>10000</v>
      </c>
    </row>
    <row r="41" spans="1:6" ht="15">
      <c r="A41" s="79" t="s">
        <v>47</v>
      </c>
      <c r="B41" s="80" t="s">
        <v>22</v>
      </c>
      <c r="C41" s="80" t="s">
        <v>24</v>
      </c>
      <c r="D41" s="80" t="s">
        <v>6</v>
      </c>
      <c r="E41" s="86">
        <f>E42</f>
        <v>5000</v>
      </c>
      <c r="F41" s="86">
        <f>F42</f>
        <v>5000</v>
      </c>
    </row>
    <row r="42" spans="1:6" ht="15">
      <c r="A42" s="79" t="s">
        <v>19</v>
      </c>
      <c r="B42" s="80" t="s">
        <v>22</v>
      </c>
      <c r="C42" s="80" t="s">
        <v>24</v>
      </c>
      <c r="D42" s="80" t="s">
        <v>6</v>
      </c>
      <c r="E42" s="82">
        <v>5000</v>
      </c>
      <c r="F42" s="82">
        <v>5000</v>
      </c>
    </row>
    <row r="43" spans="1:6" ht="15">
      <c r="A43" s="79" t="s">
        <v>48</v>
      </c>
      <c r="B43" s="80" t="s">
        <v>22</v>
      </c>
      <c r="C43" s="80" t="s">
        <v>24</v>
      </c>
      <c r="D43" s="80" t="s">
        <v>49</v>
      </c>
      <c r="E43" s="86">
        <v>5000</v>
      </c>
      <c r="F43" s="86">
        <v>5000</v>
      </c>
    </row>
    <row r="44" spans="1:6" ht="15">
      <c r="A44" s="79" t="s">
        <v>19</v>
      </c>
      <c r="B44" s="80" t="s">
        <v>22</v>
      </c>
      <c r="C44" s="80" t="s">
        <v>24</v>
      </c>
      <c r="D44" s="80" t="s">
        <v>49</v>
      </c>
      <c r="E44" s="82">
        <v>5000</v>
      </c>
      <c r="F44" s="82">
        <v>5000</v>
      </c>
    </row>
    <row r="45" spans="1:6" ht="34.200000000000003">
      <c r="A45" s="87" t="s">
        <v>50</v>
      </c>
      <c r="B45" s="96" t="s">
        <v>22</v>
      </c>
      <c r="C45" s="96" t="s">
        <v>51</v>
      </c>
      <c r="D45" s="96" t="s">
        <v>3</v>
      </c>
      <c r="E45" s="97">
        <f t="shared" ref="E45" si="16">E48+E50</f>
        <v>490468.7</v>
      </c>
      <c r="F45" s="97">
        <f t="shared" ref="F45" si="17">F48+F50</f>
        <v>490468.7</v>
      </c>
    </row>
    <row r="46" spans="1:6" ht="82.8">
      <c r="A46" s="98" t="s">
        <v>166</v>
      </c>
      <c r="B46" s="80" t="s">
        <v>22</v>
      </c>
      <c r="C46" s="80" t="s">
        <v>51</v>
      </c>
      <c r="D46" s="80" t="s">
        <v>170</v>
      </c>
      <c r="E46" s="99">
        <f t="shared" ref="E46" si="18">E47</f>
        <v>490468.7</v>
      </c>
      <c r="F46" s="99">
        <f t="shared" ref="F46" si="19">F47</f>
        <v>490468.7</v>
      </c>
    </row>
    <row r="47" spans="1:6" ht="33.6" customHeight="1">
      <c r="A47" s="98" t="s">
        <v>167</v>
      </c>
      <c r="B47" s="80" t="s">
        <v>22</v>
      </c>
      <c r="C47" s="80" t="s">
        <v>51</v>
      </c>
      <c r="D47" s="80" t="s">
        <v>169</v>
      </c>
      <c r="E47" s="99">
        <f t="shared" ref="E47" si="20">E48+E50</f>
        <v>490468.7</v>
      </c>
      <c r="F47" s="99">
        <f t="shared" ref="F47" si="21">F48+F50</f>
        <v>490468.7</v>
      </c>
    </row>
    <row r="48" spans="1:6" ht="22.8">
      <c r="A48" s="79" t="s">
        <v>25</v>
      </c>
      <c r="B48" s="80" t="s">
        <v>22</v>
      </c>
      <c r="C48" s="80" t="s">
        <v>51</v>
      </c>
      <c r="D48" s="80" t="s">
        <v>26</v>
      </c>
      <c r="E48" s="92">
        <f t="shared" ref="E48" si="22">E49</f>
        <v>376701</v>
      </c>
      <c r="F48" s="92">
        <f t="shared" ref="F48" si="23">F49</f>
        <v>376701</v>
      </c>
    </row>
    <row r="49" spans="1:6" ht="15">
      <c r="A49" s="79" t="s">
        <v>27</v>
      </c>
      <c r="B49" s="80" t="s">
        <v>22</v>
      </c>
      <c r="C49" s="80" t="s">
        <v>51</v>
      </c>
      <c r="D49" s="80" t="s">
        <v>26</v>
      </c>
      <c r="E49" s="82">
        <v>376701</v>
      </c>
      <c r="F49" s="82">
        <v>376701</v>
      </c>
    </row>
    <row r="50" spans="1:6" ht="45.6">
      <c r="A50" s="79" t="s">
        <v>29</v>
      </c>
      <c r="B50" s="80" t="s">
        <v>22</v>
      </c>
      <c r="C50" s="80" t="s">
        <v>51</v>
      </c>
      <c r="D50" s="80" t="s">
        <v>30</v>
      </c>
      <c r="E50" s="92">
        <f t="shared" ref="E50" si="24">E51</f>
        <v>113767.7</v>
      </c>
      <c r="F50" s="92">
        <f t="shared" ref="F50" si="25">F51</f>
        <v>113767.7</v>
      </c>
    </row>
    <row r="51" spans="1:6" ht="19.2" customHeight="1">
      <c r="A51" s="79" t="s">
        <v>31</v>
      </c>
      <c r="B51" s="80" t="s">
        <v>22</v>
      </c>
      <c r="C51" s="80" t="s">
        <v>51</v>
      </c>
      <c r="D51" s="80" t="s">
        <v>30</v>
      </c>
      <c r="E51" s="82">
        <v>113767.7</v>
      </c>
      <c r="F51" s="82">
        <v>113767.7</v>
      </c>
    </row>
    <row r="52" spans="1:6" ht="23.4" customHeight="1">
      <c r="A52" s="76" t="s">
        <v>52</v>
      </c>
      <c r="B52" s="77" t="s">
        <v>53</v>
      </c>
      <c r="C52" s="77" t="s">
        <v>12</v>
      </c>
      <c r="D52" s="77" t="s">
        <v>3</v>
      </c>
      <c r="E52" s="84">
        <f>E53</f>
        <v>20000</v>
      </c>
      <c r="F52" s="84">
        <f>F53</f>
        <v>20000</v>
      </c>
    </row>
    <row r="53" spans="1:6" ht="45.6">
      <c r="A53" s="79" t="s">
        <v>137</v>
      </c>
      <c r="B53" s="80" t="s">
        <v>53</v>
      </c>
      <c r="C53" s="80" t="s">
        <v>12</v>
      </c>
      <c r="D53" s="80" t="s">
        <v>3</v>
      </c>
      <c r="E53" s="86">
        <v>20000</v>
      </c>
      <c r="F53" s="86">
        <v>20000</v>
      </c>
    </row>
    <row r="54" spans="1:6" ht="45.6">
      <c r="A54" s="79" t="s">
        <v>140</v>
      </c>
      <c r="B54" s="80" t="s">
        <v>53</v>
      </c>
      <c r="C54" s="80" t="s">
        <v>12</v>
      </c>
      <c r="D54" s="80" t="s">
        <v>3</v>
      </c>
      <c r="E54" s="86">
        <v>20000</v>
      </c>
      <c r="F54" s="86">
        <v>20000</v>
      </c>
    </row>
    <row r="55" spans="1:6" ht="22.8">
      <c r="A55" s="79" t="s">
        <v>54</v>
      </c>
      <c r="B55" s="80" t="s">
        <v>53</v>
      </c>
      <c r="C55" s="80" t="s">
        <v>55</v>
      </c>
      <c r="D55" s="80" t="s">
        <v>3</v>
      </c>
      <c r="E55" s="86">
        <v>20000</v>
      </c>
      <c r="F55" s="86">
        <v>20000</v>
      </c>
    </row>
    <row r="56" spans="1:6" ht="15">
      <c r="A56" s="79" t="s">
        <v>56</v>
      </c>
      <c r="B56" s="80" t="s">
        <v>53</v>
      </c>
      <c r="C56" s="80" t="s">
        <v>55</v>
      </c>
      <c r="D56" s="80" t="s">
        <v>57</v>
      </c>
      <c r="E56" s="86">
        <v>20000</v>
      </c>
      <c r="F56" s="86">
        <v>20000</v>
      </c>
    </row>
    <row r="57" spans="1:6" ht="15">
      <c r="A57" s="79" t="s">
        <v>215</v>
      </c>
      <c r="B57" s="80" t="s">
        <v>53</v>
      </c>
      <c r="C57" s="80" t="s">
        <v>55</v>
      </c>
      <c r="D57" s="80" t="s">
        <v>57</v>
      </c>
      <c r="E57" s="86">
        <v>20000</v>
      </c>
      <c r="F57" s="86">
        <v>20000</v>
      </c>
    </row>
    <row r="58" spans="1:6" ht="15">
      <c r="A58" s="76" t="s">
        <v>58</v>
      </c>
      <c r="B58" s="77" t="s">
        <v>59</v>
      </c>
      <c r="C58" s="77" t="s">
        <v>12</v>
      </c>
      <c r="D58" s="77" t="s">
        <v>3</v>
      </c>
      <c r="E58" s="84">
        <f t="shared" ref="E58:E63" si="26">E59</f>
        <v>305000</v>
      </c>
      <c r="F58" s="84">
        <f t="shared" ref="F58:F63" si="27">F59</f>
        <v>270000</v>
      </c>
    </row>
    <row r="59" spans="1:6" ht="45.6">
      <c r="A59" s="79" t="s">
        <v>141</v>
      </c>
      <c r="B59" s="80" t="s">
        <v>59</v>
      </c>
      <c r="C59" s="80" t="s">
        <v>12</v>
      </c>
      <c r="D59" s="80" t="s">
        <v>3</v>
      </c>
      <c r="E59" s="92">
        <f t="shared" si="26"/>
        <v>305000</v>
      </c>
      <c r="F59" s="92">
        <f t="shared" si="27"/>
        <v>270000</v>
      </c>
    </row>
    <row r="60" spans="1:6" ht="45.6">
      <c r="A60" s="79" t="s">
        <v>138</v>
      </c>
      <c r="B60" s="80" t="s">
        <v>59</v>
      </c>
      <c r="C60" s="80" t="s">
        <v>12</v>
      </c>
      <c r="D60" s="80" t="s">
        <v>3</v>
      </c>
      <c r="E60" s="92">
        <f t="shared" si="26"/>
        <v>305000</v>
      </c>
      <c r="F60" s="92">
        <f t="shared" si="27"/>
        <v>270000</v>
      </c>
    </row>
    <row r="61" spans="1:6" ht="22.8">
      <c r="A61" s="79" t="s">
        <v>60</v>
      </c>
      <c r="B61" s="80" t="s">
        <v>59</v>
      </c>
      <c r="C61" s="80" t="s">
        <v>61</v>
      </c>
      <c r="D61" s="80" t="s">
        <v>3</v>
      </c>
      <c r="E61" s="92">
        <f t="shared" si="26"/>
        <v>305000</v>
      </c>
      <c r="F61" s="92">
        <f t="shared" si="27"/>
        <v>270000</v>
      </c>
    </row>
    <row r="62" spans="1:6" ht="27.6">
      <c r="A62" s="101" t="s">
        <v>178</v>
      </c>
      <c r="B62" s="80" t="s">
        <v>59</v>
      </c>
      <c r="C62" s="80" t="s">
        <v>61</v>
      </c>
      <c r="D62" s="80" t="s">
        <v>168</v>
      </c>
      <c r="E62" s="102">
        <f t="shared" si="26"/>
        <v>305000</v>
      </c>
      <c r="F62" s="102">
        <f t="shared" si="27"/>
        <v>270000</v>
      </c>
    </row>
    <row r="63" spans="1:6" ht="28.2" customHeight="1">
      <c r="A63" s="101" t="s">
        <v>179</v>
      </c>
      <c r="B63" s="80" t="s">
        <v>59</v>
      </c>
      <c r="C63" s="80" t="s">
        <v>61</v>
      </c>
      <c r="D63" s="80" t="s">
        <v>173</v>
      </c>
      <c r="E63" s="102">
        <f t="shared" si="26"/>
        <v>305000</v>
      </c>
      <c r="F63" s="102">
        <f t="shared" si="27"/>
        <v>270000</v>
      </c>
    </row>
    <row r="64" spans="1:6" ht="22.8">
      <c r="A64" s="79" t="s">
        <v>37</v>
      </c>
      <c r="B64" s="80" t="s">
        <v>59</v>
      </c>
      <c r="C64" s="80" t="s">
        <v>61</v>
      </c>
      <c r="D64" s="80" t="s">
        <v>5</v>
      </c>
      <c r="E64" s="92">
        <f t="shared" ref="E64" si="28">SUM(E65:E68)</f>
        <v>305000</v>
      </c>
      <c r="F64" s="92">
        <f t="shared" ref="F64" si="29">SUM(F65:F68)</f>
        <v>270000</v>
      </c>
    </row>
    <row r="65" spans="1:6" ht="15">
      <c r="A65" s="79" t="s">
        <v>62</v>
      </c>
      <c r="B65" s="80" t="s">
        <v>59</v>
      </c>
      <c r="C65" s="80" t="s">
        <v>61</v>
      </c>
      <c r="D65" s="80" t="s">
        <v>5</v>
      </c>
      <c r="E65" s="82">
        <v>20000</v>
      </c>
      <c r="F65" s="82">
        <v>15000</v>
      </c>
    </row>
    <row r="66" spans="1:6" ht="15">
      <c r="A66" s="79" t="s">
        <v>40</v>
      </c>
      <c r="B66" s="80" t="s">
        <v>59</v>
      </c>
      <c r="C66" s="80" t="s">
        <v>61</v>
      </c>
      <c r="D66" s="80" t="s">
        <v>5</v>
      </c>
      <c r="E66" s="82">
        <v>110000</v>
      </c>
      <c r="F66" s="82">
        <v>100000</v>
      </c>
    </row>
    <row r="67" spans="1:6" ht="15">
      <c r="A67" s="79" t="s">
        <v>42</v>
      </c>
      <c r="B67" s="80" t="s">
        <v>59</v>
      </c>
      <c r="C67" s="80" t="s">
        <v>61</v>
      </c>
      <c r="D67" s="80" t="s">
        <v>5</v>
      </c>
      <c r="E67" s="82">
        <v>170000</v>
      </c>
      <c r="F67" s="82">
        <v>150000</v>
      </c>
    </row>
    <row r="68" spans="1:6" ht="15">
      <c r="A68" s="79" t="s">
        <v>42</v>
      </c>
      <c r="B68" s="80" t="s">
        <v>59</v>
      </c>
      <c r="C68" s="80" t="s">
        <v>61</v>
      </c>
      <c r="D68" s="80" t="s">
        <v>5</v>
      </c>
      <c r="E68" s="81">
        <v>5000</v>
      </c>
      <c r="F68" s="81">
        <v>5000</v>
      </c>
    </row>
    <row r="69" spans="1:6">
      <c r="A69" s="73" t="s">
        <v>182</v>
      </c>
      <c r="B69" s="74" t="s">
        <v>183</v>
      </c>
      <c r="C69" s="74"/>
      <c r="D69" s="74"/>
      <c r="E69" s="104">
        <f t="shared" ref="E69:E71" si="30">E70</f>
        <v>103663</v>
      </c>
      <c r="F69" s="104">
        <f t="shared" ref="F69:F71" si="31">F70</f>
        <v>107454</v>
      </c>
    </row>
    <row r="70" spans="1:6" ht="15">
      <c r="A70" s="76" t="s">
        <v>64</v>
      </c>
      <c r="B70" s="77" t="s">
        <v>65</v>
      </c>
      <c r="C70" s="77" t="s">
        <v>12</v>
      </c>
      <c r="D70" s="77" t="s">
        <v>3</v>
      </c>
      <c r="E70" s="84">
        <f t="shared" si="30"/>
        <v>103663</v>
      </c>
      <c r="F70" s="84">
        <f t="shared" si="31"/>
        <v>107454</v>
      </c>
    </row>
    <row r="71" spans="1:6" ht="22.8">
      <c r="A71" s="79" t="s">
        <v>142</v>
      </c>
      <c r="B71" s="80" t="s">
        <v>65</v>
      </c>
      <c r="C71" s="80" t="s">
        <v>12</v>
      </c>
      <c r="D71" s="80" t="s">
        <v>3</v>
      </c>
      <c r="E71" s="92">
        <f t="shared" si="30"/>
        <v>103663</v>
      </c>
      <c r="F71" s="92">
        <f t="shared" si="31"/>
        <v>107454</v>
      </c>
    </row>
    <row r="72" spans="1:6" ht="34.200000000000003">
      <c r="A72" s="79" t="s">
        <v>184</v>
      </c>
      <c r="B72" s="80" t="s">
        <v>65</v>
      </c>
      <c r="C72" s="80" t="s">
        <v>66</v>
      </c>
      <c r="D72" s="80" t="s">
        <v>3</v>
      </c>
      <c r="E72" s="92">
        <f t="shared" ref="E72" si="32">E75+E77+E82+E84+E85</f>
        <v>103663</v>
      </c>
      <c r="F72" s="92">
        <f t="shared" ref="F72" si="33">F75+F77+F82+F84+F85</f>
        <v>107454</v>
      </c>
    </row>
    <row r="73" spans="1:6" ht="82.8">
      <c r="A73" s="105" t="s">
        <v>185</v>
      </c>
      <c r="B73" s="80" t="s">
        <v>65</v>
      </c>
      <c r="C73" s="80" t="s">
        <v>66</v>
      </c>
      <c r="D73" s="80" t="s">
        <v>170</v>
      </c>
      <c r="E73" s="92">
        <f t="shared" ref="E73" si="34">E74</f>
        <v>100600.59</v>
      </c>
      <c r="F73" s="92">
        <f t="shared" ref="F73" si="35">F74</f>
        <v>100600.59</v>
      </c>
    </row>
    <row r="74" spans="1:6" ht="27.6">
      <c r="A74" s="95" t="s">
        <v>167</v>
      </c>
      <c r="B74" s="80" t="s">
        <v>65</v>
      </c>
      <c r="C74" s="80" t="s">
        <v>66</v>
      </c>
      <c r="D74" s="80" t="s">
        <v>169</v>
      </c>
      <c r="E74" s="92">
        <f t="shared" ref="E74" si="36">E75+E77</f>
        <v>100600.59</v>
      </c>
      <c r="F74" s="92">
        <f t="shared" ref="F74" si="37">F75+F77</f>
        <v>100600.59</v>
      </c>
    </row>
    <row r="75" spans="1:6" ht="22.8">
      <c r="A75" s="79" t="s">
        <v>25</v>
      </c>
      <c r="B75" s="80" t="s">
        <v>65</v>
      </c>
      <c r="C75" s="80" t="s">
        <v>66</v>
      </c>
      <c r="D75" s="80" t="s">
        <v>26</v>
      </c>
      <c r="E75" s="92">
        <f t="shared" ref="E75" si="38">E76</f>
        <v>77266.2</v>
      </c>
      <c r="F75" s="92">
        <f t="shared" ref="F75" si="39">F76</f>
        <v>77266.2</v>
      </c>
    </row>
    <row r="76" spans="1:6" ht="15">
      <c r="A76" s="79" t="s">
        <v>27</v>
      </c>
      <c r="B76" s="80" t="s">
        <v>65</v>
      </c>
      <c r="C76" s="80" t="s">
        <v>66</v>
      </c>
      <c r="D76" s="80" t="s">
        <v>26</v>
      </c>
      <c r="E76" s="81">
        <v>77266.2</v>
      </c>
      <c r="F76" s="81">
        <v>77266.2</v>
      </c>
    </row>
    <row r="77" spans="1:6" ht="45.6">
      <c r="A77" s="79" t="s">
        <v>29</v>
      </c>
      <c r="B77" s="80" t="s">
        <v>65</v>
      </c>
      <c r="C77" s="80" t="s">
        <v>66</v>
      </c>
      <c r="D77" s="80" t="s">
        <v>30</v>
      </c>
      <c r="E77" s="92">
        <f t="shared" ref="E77" si="40">E78</f>
        <v>23334.39</v>
      </c>
      <c r="F77" s="92">
        <f t="shared" ref="F77" si="41">F78</f>
        <v>23334.39</v>
      </c>
    </row>
    <row r="78" spans="1:6" ht="15">
      <c r="A78" s="79" t="s">
        <v>31</v>
      </c>
      <c r="B78" s="80" t="s">
        <v>65</v>
      </c>
      <c r="C78" s="80" t="s">
        <v>66</v>
      </c>
      <c r="D78" s="80" t="s">
        <v>30</v>
      </c>
      <c r="E78" s="81">
        <v>23334.39</v>
      </c>
      <c r="F78" s="81">
        <v>23334.39</v>
      </c>
    </row>
    <row r="79" spans="1:6" ht="27.6">
      <c r="A79" s="95" t="s">
        <v>178</v>
      </c>
      <c r="B79" s="80" t="s">
        <v>65</v>
      </c>
      <c r="C79" s="80" t="s">
        <v>66</v>
      </c>
      <c r="D79" s="80" t="s">
        <v>168</v>
      </c>
      <c r="E79" s="82">
        <f>E80</f>
        <v>3062.41</v>
      </c>
      <c r="F79" s="82">
        <f>F80</f>
        <v>6853.41</v>
      </c>
    </row>
    <row r="80" spans="1:6" ht="22.95" customHeight="1">
      <c r="A80" s="95" t="s">
        <v>179</v>
      </c>
      <c r="B80" s="80" t="s">
        <v>65</v>
      </c>
      <c r="C80" s="80" t="s">
        <v>66</v>
      </c>
      <c r="D80" s="80" t="s">
        <v>173</v>
      </c>
      <c r="E80" s="82">
        <f>E81+E83</f>
        <v>3062.41</v>
      </c>
      <c r="F80" s="82">
        <f>F81+F83</f>
        <v>6853.41</v>
      </c>
    </row>
    <row r="81" spans="1:6" ht="22.8">
      <c r="A81" s="79" t="s">
        <v>33</v>
      </c>
      <c r="B81" s="80" t="s">
        <v>65</v>
      </c>
      <c r="C81" s="80" t="s">
        <v>66</v>
      </c>
      <c r="D81" s="80" t="s">
        <v>34</v>
      </c>
      <c r="E81" s="86">
        <f>E82</f>
        <v>1000</v>
      </c>
      <c r="F81" s="86">
        <f>F82</f>
        <v>3000</v>
      </c>
    </row>
    <row r="82" spans="1:6" ht="15" customHeight="1">
      <c r="A82" s="79" t="s">
        <v>35</v>
      </c>
      <c r="B82" s="80" t="s">
        <v>65</v>
      </c>
      <c r="C82" s="80" t="s">
        <v>66</v>
      </c>
      <c r="D82" s="80" t="s">
        <v>34</v>
      </c>
      <c r="E82" s="82">
        <v>1000</v>
      </c>
      <c r="F82" s="82">
        <v>3000</v>
      </c>
    </row>
    <row r="83" spans="1:6" ht="22.8">
      <c r="A83" s="79" t="s">
        <v>37</v>
      </c>
      <c r="B83" s="80" t="s">
        <v>65</v>
      </c>
      <c r="C83" s="80" t="s">
        <v>66</v>
      </c>
      <c r="D83" s="80" t="s">
        <v>5</v>
      </c>
      <c r="E83" s="86">
        <f>E84+E85</f>
        <v>2062.41</v>
      </c>
      <c r="F83" s="86">
        <f>F84+F85</f>
        <v>3853.41</v>
      </c>
    </row>
    <row r="84" spans="1:6" ht="15">
      <c r="A84" s="79" t="s">
        <v>38</v>
      </c>
      <c r="B84" s="80" t="s">
        <v>65</v>
      </c>
      <c r="C84" s="80" t="s">
        <v>66</v>
      </c>
      <c r="D84" s="80" t="s">
        <v>5</v>
      </c>
      <c r="E84" s="106">
        <v>1000</v>
      </c>
      <c r="F84" s="106">
        <v>2000</v>
      </c>
    </row>
    <row r="85" spans="1:6" ht="15">
      <c r="A85" s="79" t="s">
        <v>45</v>
      </c>
      <c r="B85" s="80" t="s">
        <v>65</v>
      </c>
      <c r="C85" s="80" t="s">
        <v>66</v>
      </c>
      <c r="D85" s="80" t="s">
        <v>5</v>
      </c>
      <c r="E85" s="106">
        <v>1062.4100000000001</v>
      </c>
      <c r="F85" s="106">
        <v>1853.41</v>
      </c>
    </row>
    <row r="86" spans="1:6" ht="15">
      <c r="A86" s="73" t="s">
        <v>182</v>
      </c>
      <c r="B86" s="74" t="s">
        <v>186</v>
      </c>
      <c r="C86" s="74"/>
      <c r="D86" s="74"/>
      <c r="E86" s="103">
        <f t="shared" ref="E86" si="42">E87</f>
        <v>260000</v>
      </c>
      <c r="F86" s="103">
        <f t="shared" ref="F86" si="43">F87</f>
        <v>280000</v>
      </c>
    </row>
    <row r="87" spans="1:6" ht="34.200000000000003">
      <c r="A87" s="76" t="s">
        <v>67</v>
      </c>
      <c r="B87" s="77" t="s">
        <v>68</v>
      </c>
      <c r="C87" s="77" t="s">
        <v>12</v>
      </c>
      <c r="D87" s="77" t="s">
        <v>3</v>
      </c>
      <c r="E87" s="84">
        <f>E88</f>
        <v>260000</v>
      </c>
      <c r="F87" s="84">
        <f>F88</f>
        <v>280000</v>
      </c>
    </row>
    <row r="88" spans="1:6" ht="34.200000000000003">
      <c r="A88" s="107" t="s">
        <v>143</v>
      </c>
      <c r="B88" s="96" t="s">
        <v>68</v>
      </c>
      <c r="C88" s="96" t="s">
        <v>12</v>
      </c>
      <c r="D88" s="96" t="s">
        <v>3</v>
      </c>
      <c r="E88" s="99">
        <f t="shared" ref="E88" si="44">E89</f>
        <v>260000</v>
      </c>
      <c r="F88" s="99">
        <f t="shared" ref="F88" si="45">F89</f>
        <v>280000</v>
      </c>
    </row>
    <row r="89" spans="1:6" ht="22.8">
      <c r="A89" s="79" t="s">
        <v>144</v>
      </c>
      <c r="B89" s="80" t="s">
        <v>68</v>
      </c>
      <c r="C89" s="80" t="s">
        <v>12</v>
      </c>
      <c r="D89" s="80" t="s">
        <v>3</v>
      </c>
      <c r="E89" s="92">
        <f t="shared" ref="E89" si="46">E91+E94+E98</f>
        <v>260000</v>
      </c>
      <c r="F89" s="92">
        <f t="shared" ref="F89" si="47">F91+F94+F98</f>
        <v>280000</v>
      </c>
    </row>
    <row r="90" spans="1:6" ht="22.8">
      <c r="A90" s="79" t="s">
        <v>69</v>
      </c>
      <c r="B90" s="80" t="s">
        <v>68</v>
      </c>
      <c r="C90" s="80" t="s">
        <v>70</v>
      </c>
      <c r="D90" s="80" t="s">
        <v>3</v>
      </c>
      <c r="E90" s="92">
        <f t="shared" ref="E90:E91" si="48">E91</f>
        <v>100000</v>
      </c>
      <c r="F90" s="92">
        <f t="shared" ref="F90:F91" si="49">F91</f>
        <v>100000</v>
      </c>
    </row>
    <row r="91" spans="1:6" ht="22.8">
      <c r="A91" s="79" t="s">
        <v>37</v>
      </c>
      <c r="B91" s="80" t="s">
        <v>68</v>
      </c>
      <c r="C91" s="80" t="s">
        <v>70</v>
      </c>
      <c r="D91" s="80" t="s">
        <v>5</v>
      </c>
      <c r="E91" s="92">
        <f t="shared" si="48"/>
        <v>100000</v>
      </c>
      <c r="F91" s="92">
        <f t="shared" si="49"/>
        <v>100000</v>
      </c>
    </row>
    <row r="92" spans="1:6" ht="15">
      <c r="A92" s="107" t="s">
        <v>42</v>
      </c>
      <c r="B92" s="96" t="s">
        <v>68</v>
      </c>
      <c r="C92" s="96" t="s">
        <v>70</v>
      </c>
      <c r="D92" s="96" t="s">
        <v>5</v>
      </c>
      <c r="E92" s="88">
        <v>100000</v>
      </c>
      <c r="F92" s="88">
        <v>100000</v>
      </c>
    </row>
    <row r="93" spans="1:6" ht="22.8">
      <c r="A93" s="79" t="s">
        <v>188</v>
      </c>
      <c r="B93" s="80" t="s">
        <v>68</v>
      </c>
      <c r="C93" s="80" t="s">
        <v>187</v>
      </c>
      <c r="D93" s="80" t="s">
        <v>3</v>
      </c>
      <c r="E93" s="108">
        <f t="shared" ref="E93" si="50">E94</f>
        <v>110000</v>
      </c>
      <c r="F93" s="108">
        <f t="shared" ref="F93" si="51">F94</f>
        <v>130000</v>
      </c>
    </row>
    <row r="94" spans="1:6" ht="22.8">
      <c r="A94" s="79" t="s">
        <v>37</v>
      </c>
      <c r="B94" s="80" t="s">
        <v>68</v>
      </c>
      <c r="C94" s="80" t="s">
        <v>187</v>
      </c>
      <c r="D94" s="80" t="s">
        <v>5</v>
      </c>
      <c r="E94" s="108">
        <f t="shared" ref="E94" si="52">E95+E96</f>
        <v>110000</v>
      </c>
      <c r="F94" s="108">
        <f t="shared" ref="F94" si="53">F95+F96</f>
        <v>130000</v>
      </c>
    </row>
    <row r="95" spans="1:6" ht="22.8">
      <c r="A95" s="107" t="s">
        <v>159</v>
      </c>
      <c r="B95" s="96" t="s">
        <v>68</v>
      </c>
      <c r="C95" s="96" t="s">
        <v>187</v>
      </c>
      <c r="D95" s="96" t="s">
        <v>5</v>
      </c>
      <c r="E95" s="106">
        <v>60000</v>
      </c>
      <c r="F95" s="106">
        <v>100000</v>
      </c>
    </row>
    <row r="96" spans="1:6" ht="34.200000000000003">
      <c r="A96" s="107" t="s">
        <v>160</v>
      </c>
      <c r="B96" s="96" t="s">
        <v>68</v>
      </c>
      <c r="C96" s="96" t="s">
        <v>187</v>
      </c>
      <c r="D96" s="96" t="s">
        <v>5</v>
      </c>
      <c r="E96" s="106">
        <v>50000</v>
      </c>
      <c r="F96" s="106">
        <v>30000</v>
      </c>
    </row>
    <row r="97" spans="1:6" ht="22.8">
      <c r="A97" s="79" t="s">
        <v>71</v>
      </c>
      <c r="B97" s="80" t="s">
        <v>68</v>
      </c>
      <c r="C97" s="80" t="s">
        <v>72</v>
      </c>
      <c r="D97" s="80" t="s">
        <v>3</v>
      </c>
      <c r="E97" s="92">
        <f t="shared" ref="E97:E98" si="54">E98</f>
        <v>50000</v>
      </c>
      <c r="F97" s="92">
        <f t="shared" ref="F97:F98" si="55">F98</f>
        <v>50000</v>
      </c>
    </row>
    <row r="98" spans="1:6" ht="22.8">
      <c r="A98" s="79" t="s">
        <v>37</v>
      </c>
      <c r="B98" s="80" t="s">
        <v>68</v>
      </c>
      <c r="C98" s="80" t="s">
        <v>72</v>
      </c>
      <c r="D98" s="80" t="s">
        <v>5</v>
      </c>
      <c r="E98" s="92">
        <f t="shared" si="54"/>
        <v>50000</v>
      </c>
      <c r="F98" s="92">
        <f t="shared" si="55"/>
        <v>50000</v>
      </c>
    </row>
    <row r="99" spans="1:6" ht="15">
      <c r="A99" s="107" t="s">
        <v>42</v>
      </c>
      <c r="B99" s="96" t="s">
        <v>68</v>
      </c>
      <c r="C99" s="96" t="s">
        <v>72</v>
      </c>
      <c r="D99" s="96" t="s">
        <v>5</v>
      </c>
      <c r="E99" s="88">
        <v>50000</v>
      </c>
      <c r="F99" s="88">
        <v>50000</v>
      </c>
    </row>
    <row r="100" spans="1:6" ht="15">
      <c r="A100" s="73" t="s">
        <v>189</v>
      </c>
      <c r="B100" s="74" t="s">
        <v>192</v>
      </c>
      <c r="C100" s="74"/>
      <c r="D100" s="74"/>
      <c r="E100" s="75">
        <f>E101</f>
        <v>0</v>
      </c>
      <c r="F100" s="75">
        <f>F101</f>
        <v>0</v>
      </c>
    </row>
    <row r="101" spans="1:6" ht="15">
      <c r="A101" s="70" t="s">
        <v>73</v>
      </c>
      <c r="B101" s="71" t="s">
        <v>74</v>
      </c>
      <c r="C101" s="71"/>
      <c r="D101" s="71"/>
      <c r="E101" s="72">
        <v>0</v>
      </c>
      <c r="F101" s="72">
        <v>0</v>
      </c>
    </row>
    <row r="102" spans="1:6" ht="22.8">
      <c r="A102" s="76" t="s">
        <v>145</v>
      </c>
      <c r="B102" s="77" t="s">
        <v>74</v>
      </c>
      <c r="C102" s="77" t="s">
        <v>12</v>
      </c>
      <c r="D102" s="77" t="s">
        <v>3</v>
      </c>
      <c r="E102" s="84">
        <v>0</v>
      </c>
      <c r="F102" s="84">
        <v>0</v>
      </c>
    </row>
    <row r="103" spans="1:6" ht="34.799999999999997">
      <c r="A103" s="110" t="s">
        <v>146</v>
      </c>
      <c r="B103" s="80" t="s">
        <v>74</v>
      </c>
      <c r="C103" s="80" t="s">
        <v>194</v>
      </c>
      <c r="D103" s="80" t="s">
        <v>3</v>
      </c>
      <c r="E103" s="86">
        <v>0</v>
      </c>
      <c r="F103" s="86">
        <v>0</v>
      </c>
    </row>
    <row r="104" spans="1:6" ht="31.95" customHeight="1">
      <c r="A104" s="111" t="s">
        <v>193</v>
      </c>
      <c r="B104" s="80" t="s">
        <v>74</v>
      </c>
      <c r="C104" s="80" t="s">
        <v>195</v>
      </c>
      <c r="D104" s="80" t="s">
        <v>3</v>
      </c>
      <c r="E104" s="86">
        <v>0</v>
      </c>
      <c r="F104" s="86">
        <v>0</v>
      </c>
    </row>
    <row r="105" spans="1:6" ht="27.6">
      <c r="A105" s="95" t="s">
        <v>178</v>
      </c>
      <c r="B105" s="80" t="s">
        <v>74</v>
      </c>
      <c r="C105" s="80" t="s">
        <v>195</v>
      </c>
      <c r="D105" s="80" t="s">
        <v>168</v>
      </c>
      <c r="E105" s="86">
        <v>0</v>
      </c>
      <c r="F105" s="86">
        <v>0</v>
      </c>
    </row>
    <row r="106" spans="1:6" ht="41.4">
      <c r="A106" s="95" t="s">
        <v>179</v>
      </c>
      <c r="B106" s="80" t="s">
        <v>74</v>
      </c>
      <c r="C106" s="80" t="s">
        <v>195</v>
      </c>
      <c r="D106" s="80" t="s">
        <v>173</v>
      </c>
      <c r="E106" s="86">
        <v>0</v>
      </c>
      <c r="F106" s="86">
        <v>0</v>
      </c>
    </row>
    <row r="107" spans="1:6" ht="34.200000000000003">
      <c r="A107" s="79" t="s">
        <v>75</v>
      </c>
      <c r="B107" s="80" t="s">
        <v>74</v>
      </c>
      <c r="C107" s="80" t="s">
        <v>76</v>
      </c>
      <c r="D107" s="80" t="s">
        <v>5</v>
      </c>
      <c r="E107" s="86">
        <v>0</v>
      </c>
      <c r="F107" s="86">
        <v>0</v>
      </c>
    </row>
    <row r="108" spans="1:6" ht="22.8">
      <c r="A108" s="79" t="s">
        <v>37</v>
      </c>
      <c r="B108" s="80" t="s">
        <v>74</v>
      </c>
      <c r="C108" s="80" t="s">
        <v>76</v>
      </c>
      <c r="D108" s="80" t="s">
        <v>5</v>
      </c>
      <c r="E108" s="86">
        <v>0</v>
      </c>
      <c r="F108" s="86">
        <v>0</v>
      </c>
    </row>
    <row r="109" spans="1:6" ht="15">
      <c r="A109" s="79" t="s">
        <v>42</v>
      </c>
      <c r="B109" s="80" t="s">
        <v>74</v>
      </c>
      <c r="C109" s="80" t="s">
        <v>76</v>
      </c>
      <c r="D109" s="80" t="s">
        <v>5</v>
      </c>
      <c r="E109" s="86">
        <v>0</v>
      </c>
      <c r="F109" s="86">
        <v>0</v>
      </c>
    </row>
    <row r="110" spans="1:6" ht="15">
      <c r="A110" s="114" t="s">
        <v>190</v>
      </c>
      <c r="B110" s="74" t="s">
        <v>191</v>
      </c>
      <c r="C110" s="74"/>
      <c r="D110" s="74"/>
      <c r="E110" s="75">
        <f>E111+E146</f>
        <v>4124784.48</v>
      </c>
      <c r="F110" s="75">
        <f>F111+F146</f>
        <v>3039912.47</v>
      </c>
    </row>
    <row r="111" spans="1:6" ht="15">
      <c r="A111" s="76" t="s">
        <v>77</v>
      </c>
      <c r="B111" s="77" t="s">
        <v>78</v>
      </c>
      <c r="C111" s="77" t="s">
        <v>12</v>
      </c>
      <c r="D111" s="77" t="s">
        <v>3</v>
      </c>
      <c r="E111" s="115">
        <f>E118+E119+E125+E136+E141</f>
        <v>299784.48</v>
      </c>
      <c r="F111" s="115">
        <f>F112</f>
        <v>290681.48</v>
      </c>
    </row>
    <row r="112" spans="1:6" ht="33" customHeight="1">
      <c r="A112" s="79" t="s">
        <v>216</v>
      </c>
      <c r="B112" s="80" t="s">
        <v>78</v>
      </c>
      <c r="C112" s="80" t="s">
        <v>12</v>
      </c>
      <c r="D112" s="80" t="s">
        <v>3</v>
      </c>
      <c r="E112" s="86">
        <f>E115+E120+E126+E132+E134+E137+E141</f>
        <v>299784.48</v>
      </c>
      <c r="F112" s="86">
        <f>F115+F120+F126+F132+F134+F137+F141</f>
        <v>290681.48</v>
      </c>
    </row>
    <row r="113" spans="1:6" ht="15">
      <c r="A113" s="79" t="s">
        <v>147</v>
      </c>
      <c r="B113" s="80" t="s">
        <v>78</v>
      </c>
      <c r="C113" s="80" t="s">
        <v>12</v>
      </c>
      <c r="D113" s="80" t="s">
        <v>3</v>
      </c>
      <c r="E113" s="86">
        <v>0</v>
      </c>
      <c r="F113" s="86">
        <f>F114+F119+F125+F136+F141</f>
        <v>290681.48</v>
      </c>
    </row>
    <row r="114" spans="1:6" ht="22.8">
      <c r="A114" s="79" t="s">
        <v>79</v>
      </c>
      <c r="B114" s="80" t="s">
        <v>78</v>
      </c>
      <c r="C114" s="80" t="s">
        <v>80</v>
      </c>
      <c r="D114" s="80" t="s">
        <v>3</v>
      </c>
      <c r="E114" s="86">
        <v>0</v>
      </c>
      <c r="F114" s="86">
        <v>0</v>
      </c>
    </row>
    <row r="115" spans="1:6" ht="27.6">
      <c r="A115" s="95" t="s">
        <v>178</v>
      </c>
      <c r="B115" s="80" t="s">
        <v>78</v>
      </c>
      <c r="C115" s="80" t="s">
        <v>80</v>
      </c>
      <c r="D115" s="80" t="s">
        <v>168</v>
      </c>
      <c r="E115" s="86">
        <v>0</v>
      </c>
      <c r="F115" s="86">
        <v>0</v>
      </c>
    </row>
    <row r="116" spans="1:6" ht="41.4">
      <c r="A116" s="95" t="s">
        <v>179</v>
      </c>
      <c r="B116" s="80" t="s">
        <v>78</v>
      </c>
      <c r="C116" s="80" t="s">
        <v>80</v>
      </c>
      <c r="D116" s="80" t="s">
        <v>173</v>
      </c>
      <c r="E116" s="86">
        <v>0</v>
      </c>
      <c r="F116" s="86">
        <v>0</v>
      </c>
    </row>
    <row r="117" spans="1:6" ht="22.8">
      <c r="A117" s="79" t="s">
        <v>37</v>
      </c>
      <c r="B117" s="80" t="s">
        <v>78</v>
      </c>
      <c r="C117" s="80" t="s">
        <v>80</v>
      </c>
      <c r="D117" s="80" t="s">
        <v>5</v>
      </c>
      <c r="E117" s="86">
        <v>0</v>
      </c>
      <c r="F117" s="86">
        <v>0</v>
      </c>
    </row>
    <row r="118" spans="1:6" ht="15">
      <c r="A118" s="79" t="s">
        <v>42</v>
      </c>
      <c r="B118" s="80" t="s">
        <v>78</v>
      </c>
      <c r="C118" s="80" t="s">
        <v>80</v>
      </c>
      <c r="D118" s="80" t="s">
        <v>5</v>
      </c>
      <c r="E118" s="82">
        <v>0</v>
      </c>
      <c r="F118" s="82">
        <v>0</v>
      </c>
    </row>
    <row r="119" spans="1:6" ht="22.8">
      <c r="A119" s="79" t="s">
        <v>81</v>
      </c>
      <c r="B119" s="80" t="s">
        <v>78</v>
      </c>
      <c r="C119" s="80" t="s">
        <v>82</v>
      </c>
      <c r="D119" s="80" t="s">
        <v>3</v>
      </c>
      <c r="E119" s="92">
        <f t="shared" ref="E119" si="56">E122</f>
        <v>260000</v>
      </c>
      <c r="F119" s="92">
        <f t="shared" ref="F119" si="57">F122</f>
        <v>250000</v>
      </c>
    </row>
    <row r="120" spans="1:6" ht="27.6">
      <c r="A120" s="95" t="s">
        <v>178</v>
      </c>
      <c r="B120" s="80" t="s">
        <v>78</v>
      </c>
      <c r="C120" s="80" t="s">
        <v>82</v>
      </c>
      <c r="D120" s="80" t="s">
        <v>168</v>
      </c>
      <c r="E120" s="92">
        <f t="shared" ref="E120:E121" si="58">E121</f>
        <v>260000</v>
      </c>
      <c r="F120" s="92">
        <f t="shared" ref="F120:F121" si="59">F121</f>
        <v>250000</v>
      </c>
    </row>
    <row r="121" spans="1:6" ht="41.4">
      <c r="A121" s="95" t="s">
        <v>179</v>
      </c>
      <c r="B121" s="80" t="s">
        <v>78</v>
      </c>
      <c r="C121" s="80" t="s">
        <v>82</v>
      </c>
      <c r="D121" s="80" t="s">
        <v>173</v>
      </c>
      <c r="E121" s="92">
        <f t="shared" si="58"/>
        <v>260000</v>
      </c>
      <c r="F121" s="92">
        <f t="shared" si="59"/>
        <v>250000</v>
      </c>
    </row>
    <row r="122" spans="1:6" ht="22.8">
      <c r="A122" s="79" t="s">
        <v>37</v>
      </c>
      <c r="B122" s="80" t="s">
        <v>78</v>
      </c>
      <c r="C122" s="80" t="s">
        <v>82</v>
      </c>
      <c r="D122" s="80" t="s">
        <v>5</v>
      </c>
      <c r="E122" s="92">
        <f>E123+E124</f>
        <v>260000</v>
      </c>
      <c r="F122" s="92">
        <f>F123+F124</f>
        <v>250000</v>
      </c>
    </row>
    <row r="123" spans="1:6" ht="15">
      <c r="A123" s="79" t="s">
        <v>40</v>
      </c>
      <c r="B123" s="80" t="s">
        <v>78</v>
      </c>
      <c r="C123" s="80" t="s">
        <v>82</v>
      </c>
      <c r="D123" s="80" t="s">
        <v>5</v>
      </c>
      <c r="E123" s="82">
        <v>150000</v>
      </c>
      <c r="F123" s="82">
        <v>150000</v>
      </c>
    </row>
    <row r="124" spans="1:6" ht="15">
      <c r="A124" s="79" t="s">
        <v>217</v>
      </c>
      <c r="B124" s="80" t="s">
        <v>78</v>
      </c>
      <c r="C124" s="80" t="s">
        <v>82</v>
      </c>
      <c r="D124" s="80" t="s">
        <v>5</v>
      </c>
      <c r="E124" s="82">
        <v>110000</v>
      </c>
      <c r="F124" s="82">
        <v>100000</v>
      </c>
    </row>
    <row r="125" spans="1:6" ht="22.8">
      <c r="A125" s="79" t="s">
        <v>148</v>
      </c>
      <c r="B125" s="80" t="s">
        <v>78</v>
      </c>
      <c r="C125" s="80" t="s">
        <v>84</v>
      </c>
      <c r="D125" s="80" t="s">
        <v>3</v>
      </c>
      <c r="E125" s="86">
        <v>0</v>
      </c>
      <c r="F125" s="86">
        <v>0</v>
      </c>
    </row>
    <row r="126" spans="1:6" ht="15">
      <c r="A126" s="79" t="s">
        <v>149</v>
      </c>
      <c r="B126" s="80" t="s">
        <v>78</v>
      </c>
      <c r="C126" s="80" t="s">
        <v>84</v>
      </c>
      <c r="D126" s="80" t="s">
        <v>3</v>
      </c>
      <c r="E126" s="86">
        <v>0</v>
      </c>
      <c r="F126" s="86">
        <v>0</v>
      </c>
    </row>
    <row r="127" spans="1:6" ht="23.4" customHeight="1">
      <c r="A127" s="79" t="s">
        <v>83</v>
      </c>
      <c r="B127" s="80" t="s">
        <v>78</v>
      </c>
      <c r="C127" s="80" t="s">
        <v>84</v>
      </c>
      <c r="D127" s="80" t="s">
        <v>3</v>
      </c>
      <c r="E127" s="86">
        <v>0</v>
      </c>
      <c r="F127" s="86">
        <v>0</v>
      </c>
    </row>
    <row r="128" spans="1:6" ht="27.6">
      <c r="A128" s="95" t="s">
        <v>178</v>
      </c>
      <c r="B128" s="80" t="s">
        <v>78</v>
      </c>
      <c r="C128" s="80" t="s">
        <v>84</v>
      </c>
      <c r="D128" s="80" t="s">
        <v>168</v>
      </c>
      <c r="E128" s="86">
        <v>0</v>
      </c>
      <c r="F128" s="86">
        <v>0</v>
      </c>
    </row>
    <row r="129" spans="1:6" ht="41.4">
      <c r="A129" s="95" t="s">
        <v>179</v>
      </c>
      <c r="B129" s="80" t="s">
        <v>78</v>
      </c>
      <c r="C129" s="80" t="s">
        <v>84</v>
      </c>
      <c r="D129" s="80" t="s">
        <v>173</v>
      </c>
      <c r="E129" s="86">
        <v>0</v>
      </c>
      <c r="F129" s="86">
        <v>0</v>
      </c>
    </row>
    <row r="130" spans="1:6" ht="22.8">
      <c r="A130" s="79" t="s">
        <v>37</v>
      </c>
      <c r="B130" s="80" t="s">
        <v>78</v>
      </c>
      <c r="C130" s="80" t="s">
        <v>84</v>
      </c>
      <c r="D130" s="80" t="s">
        <v>5</v>
      </c>
      <c r="E130" s="86">
        <v>0</v>
      </c>
      <c r="F130" s="86">
        <v>0</v>
      </c>
    </row>
    <row r="131" spans="1:6" ht="15">
      <c r="A131" s="79" t="s">
        <v>42</v>
      </c>
      <c r="B131" s="80" t="s">
        <v>78</v>
      </c>
      <c r="C131" s="80" t="s">
        <v>84</v>
      </c>
      <c r="D131" s="80" t="s">
        <v>5</v>
      </c>
      <c r="E131" s="82">
        <v>0</v>
      </c>
      <c r="F131" s="82">
        <v>0</v>
      </c>
    </row>
    <row r="132" spans="1:6" ht="45.6">
      <c r="A132" s="79" t="s">
        <v>85</v>
      </c>
      <c r="B132" s="80" t="s">
        <v>78</v>
      </c>
      <c r="C132" s="80" t="s">
        <v>84</v>
      </c>
      <c r="D132" s="80" t="s">
        <v>1</v>
      </c>
      <c r="E132" s="86">
        <v>0</v>
      </c>
      <c r="F132" s="86">
        <v>0</v>
      </c>
    </row>
    <row r="133" spans="1:6" ht="34.200000000000003">
      <c r="A133" s="79" t="s">
        <v>86</v>
      </c>
      <c r="B133" s="80" t="s">
        <v>78</v>
      </c>
      <c r="C133" s="80" t="s">
        <v>84</v>
      </c>
      <c r="D133" s="80" t="s">
        <v>1</v>
      </c>
      <c r="E133" s="86">
        <v>0</v>
      </c>
      <c r="F133" s="86">
        <v>0</v>
      </c>
    </row>
    <row r="134" spans="1:6" ht="45.6">
      <c r="A134" s="79" t="s">
        <v>87</v>
      </c>
      <c r="B134" s="80" t="s">
        <v>78</v>
      </c>
      <c r="C134" s="80" t="s">
        <v>84</v>
      </c>
      <c r="D134" s="80" t="s">
        <v>88</v>
      </c>
      <c r="E134" s="86">
        <v>0</v>
      </c>
      <c r="F134" s="86">
        <v>0</v>
      </c>
    </row>
    <row r="135" spans="1:6" ht="34.200000000000003">
      <c r="A135" s="79" t="s">
        <v>86</v>
      </c>
      <c r="B135" s="80" t="s">
        <v>78</v>
      </c>
      <c r="C135" s="80" t="s">
        <v>84</v>
      </c>
      <c r="D135" s="80" t="s">
        <v>88</v>
      </c>
      <c r="E135" s="82">
        <v>0</v>
      </c>
      <c r="F135" s="82">
        <v>0</v>
      </c>
    </row>
    <row r="136" spans="1:6" ht="22.8">
      <c r="A136" s="79" t="s">
        <v>89</v>
      </c>
      <c r="B136" s="80" t="s">
        <v>78</v>
      </c>
      <c r="C136" s="80" t="s">
        <v>90</v>
      </c>
      <c r="D136" s="80" t="s">
        <v>3</v>
      </c>
      <c r="E136" s="86">
        <v>0</v>
      </c>
      <c r="F136" s="86">
        <v>0</v>
      </c>
    </row>
    <row r="137" spans="1:6" ht="45.6">
      <c r="A137" s="79" t="s">
        <v>85</v>
      </c>
      <c r="B137" s="80" t="s">
        <v>78</v>
      </c>
      <c r="C137" s="80" t="s">
        <v>90</v>
      </c>
      <c r="D137" s="80" t="s">
        <v>1</v>
      </c>
      <c r="E137" s="86">
        <v>0</v>
      </c>
      <c r="F137" s="86">
        <v>0</v>
      </c>
    </row>
    <row r="138" spans="1:6" ht="20.399999999999999" customHeight="1">
      <c r="A138" s="79" t="s">
        <v>86</v>
      </c>
      <c r="B138" s="80" t="s">
        <v>78</v>
      </c>
      <c r="C138" s="80" t="s">
        <v>90</v>
      </c>
      <c r="D138" s="80" t="s">
        <v>1</v>
      </c>
      <c r="E138" s="82">
        <v>0</v>
      </c>
      <c r="F138" s="82">
        <v>0</v>
      </c>
    </row>
    <row r="139" spans="1:6" ht="45.6">
      <c r="A139" s="79" t="s">
        <v>87</v>
      </c>
      <c r="B139" s="80" t="s">
        <v>78</v>
      </c>
      <c r="C139" s="80" t="s">
        <v>90</v>
      </c>
      <c r="D139" s="80" t="s">
        <v>88</v>
      </c>
      <c r="E139" s="86">
        <v>0</v>
      </c>
      <c r="F139" s="86">
        <v>0</v>
      </c>
    </row>
    <row r="140" spans="1:6" ht="34.200000000000003">
      <c r="A140" s="79" t="s">
        <v>86</v>
      </c>
      <c r="B140" s="80" t="s">
        <v>78</v>
      </c>
      <c r="C140" s="80" t="s">
        <v>90</v>
      </c>
      <c r="D140" s="80" t="s">
        <v>88</v>
      </c>
      <c r="E140" s="82">
        <v>0</v>
      </c>
      <c r="F140" s="82">
        <v>0</v>
      </c>
    </row>
    <row r="141" spans="1:6" ht="15">
      <c r="A141" s="79" t="s">
        <v>91</v>
      </c>
      <c r="B141" s="80" t="s">
        <v>78</v>
      </c>
      <c r="C141" s="80" t="s">
        <v>92</v>
      </c>
      <c r="D141" s="80" t="s">
        <v>3</v>
      </c>
      <c r="E141" s="92">
        <f t="shared" ref="E141" si="60">E144</f>
        <v>39784.480000000003</v>
      </c>
      <c r="F141" s="92">
        <f t="shared" ref="F141" si="61">F144</f>
        <v>40681.480000000003</v>
      </c>
    </row>
    <row r="142" spans="1:6" ht="27.6">
      <c r="A142" s="95" t="s">
        <v>178</v>
      </c>
      <c r="B142" s="80" t="s">
        <v>78</v>
      </c>
      <c r="C142" s="80" t="s">
        <v>92</v>
      </c>
      <c r="D142" s="80" t="s">
        <v>168</v>
      </c>
      <c r="E142" s="92">
        <f t="shared" ref="E142:E144" si="62">E143</f>
        <v>39784.480000000003</v>
      </c>
      <c r="F142" s="92">
        <f t="shared" ref="F142:F144" si="63">F143</f>
        <v>40681.480000000003</v>
      </c>
    </row>
    <row r="143" spans="1:6" ht="21.6" customHeight="1">
      <c r="A143" s="95" t="s">
        <v>179</v>
      </c>
      <c r="B143" s="80" t="s">
        <v>78</v>
      </c>
      <c r="C143" s="80" t="s">
        <v>92</v>
      </c>
      <c r="D143" s="80" t="s">
        <v>173</v>
      </c>
      <c r="E143" s="92">
        <f t="shared" si="62"/>
        <v>39784.480000000003</v>
      </c>
      <c r="F143" s="92">
        <f t="shared" si="63"/>
        <v>40681.480000000003</v>
      </c>
    </row>
    <row r="144" spans="1:6" ht="22.8">
      <c r="A144" s="79" t="s">
        <v>37</v>
      </c>
      <c r="B144" s="80" t="s">
        <v>78</v>
      </c>
      <c r="C144" s="80" t="s">
        <v>92</v>
      </c>
      <c r="D144" s="80" t="s">
        <v>5</v>
      </c>
      <c r="E144" s="92">
        <f t="shared" si="62"/>
        <v>39784.480000000003</v>
      </c>
      <c r="F144" s="92">
        <f t="shared" si="63"/>
        <v>40681.480000000003</v>
      </c>
    </row>
    <row r="145" spans="1:6" ht="15">
      <c r="A145" s="79" t="s">
        <v>38</v>
      </c>
      <c r="B145" s="80" t="s">
        <v>78</v>
      </c>
      <c r="C145" s="80" t="s">
        <v>92</v>
      </c>
      <c r="D145" s="80" t="s">
        <v>5</v>
      </c>
      <c r="E145" s="82">
        <v>39784.480000000003</v>
      </c>
      <c r="F145" s="82">
        <v>40681.480000000003</v>
      </c>
    </row>
    <row r="146" spans="1:6" ht="15">
      <c r="A146" s="76" t="s">
        <v>93</v>
      </c>
      <c r="B146" s="77" t="s">
        <v>94</v>
      </c>
      <c r="C146" s="77"/>
      <c r="D146" s="77"/>
      <c r="E146" s="84">
        <f t="shared" ref="E146:E147" si="64">E147</f>
        <v>3825000</v>
      </c>
      <c r="F146" s="84">
        <f>F147</f>
        <v>2749230.99</v>
      </c>
    </row>
    <row r="147" spans="1:6" ht="22.8">
      <c r="A147" s="79" t="s">
        <v>150</v>
      </c>
      <c r="B147" s="80" t="s">
        <v>94</v>
      </c>
      <c r="C147" s="80" t="s">
        <v>12</v>
      </c>
      <c r="D147" s="80" t="s">
        <v>3</v>
      </c>
      <c r="E147" s="86">
        <f t="shared" si="64"/>
        <v>3825000</v>
      </c>
      <c r="F147" s="86">
        <f t="shared" ref="F147" si="65">F148</f>
        <v>2749230.99</v>
      </c>
    </row>
    <row r="148" spans="1:6" ht="36" customHeight="1">
      <c r="A148" s="79" t="s">
        <v>151</v>
      </c>
      <c r="B148" s="80" t="s">
        <v>94</v>
      </c>
      <c r="C148" s="80" t="s">
        <v>12</v>
      </c>
      <c r="D148" s="80" t="s">
        <v>3</v>
      </c>
      <c r="E148" s="86">
        <f t="shared" ref="E148" si="66">E149+E154+E160+E169+E175+E182+E187</f>
        <v>3825000</v>
      </c>
      <c r="F148" s="86">
        <f t="shared" ref="F148" si="67">F149+F154+F160+F169+F175+F182+F187</f>
        <v>2749230.99</v>
      </c>
    </row>
    <row r="149" spans="1:6" ht="22.8">
      <c r="A149" s="70" t="s">
        <v>95</v>
      </c>
      <c r="B149" s="80" t="s">
        <v>94</v>
      </c>
      <c r="C149" s="80" t="s">
        <v>96</v>
      </c>
      <c r="D149" s="80" t="s">
        <v>3</v>
      </c>
      <c r="E149" s="92">
        <f t="shared" ref="E149:E152" si="68">E150</f>
        <v>150000</v>
      </c>
      <c r="F149" s="92">
        <f t="shared" ref="F149:F152" si="69">F150</f>
        <v>129230.99</v>
      </c>
    </row>
    <row r="150" spans="1:6" ht="27.6">
      <c r="A150" s="95" t="s">
        <v>178</v>
      </c>
      <c r="B150" s="80" t="s">
        <v>94</v>
      </c>
      <c r="C150" s="80" t="s">
        <v>96</v>
      </c>
      <c r="D150" s="80" t="s">
        <v>168</v>
      </c>
      <c r="E150" s="92">
        <f t="shared" si="68"/>
        <v>150000</v>
      </c>
      <c r="F150" s="92">
        <f t="shared" si="69"/>
        <v>129230.99</v>
      </c>
    </row>
    <row r="151" spans="1:6" ht="41.4">
      <c r="A151" s="95" t="s">
        <v>179</v>
      </c>
      <c r="B151" s="80" t="s">
        <v>94</v>
      </c>
      <c r="C151" s="80" t="s">
        <v>96</v>
      </c>
      <c r="D151" s="80" t="s">
        <v>173</v>
      </c>
      <c r="E151" s="92">
        <f t="shared" si="68"/>
        <v>150000</v>
      </c>
      <c r="F151" s="92">
        <f t="shared" si="69"/>
        <v>129230.99</v>
      </c>
    </row>
    <row r="152" spans="1:6" ht="22.8">
      <c r="A152" s="79" t="s">
        <v>37</v>
      </c>
      <c r="B152" s="80" t="s">
        <v>94</v>
      </c>
      <c r="C152" s="80" t="s">
        <v>96</v>
      </c>
      <c r="D152" s="80" t="s">
        <v>5</v>
      </c>
      <c r="E152" s="92">
        <f t="shared" si="68"/>
        <v>150000</v>
      </c>
      <c r="F152" s="92">
        <f t="shared" si="69"/>
        <v>129230.99</v>
      </c>
    </row>
    <row r="153" spans="1:6" ht="15">
      <c r="A153" s="79" t="s">
        <v>38</v>
      </c>
      <c r="B153" s="80" t="s">
        <v>94</v>
      </c>
      <c r="C153" s="80" t="s">
        <v>96</v>
      </c>
      <c r="D153" s="80" t="s">
        <v>5</v>
      </c>
      <c r="E153" s="92">
        <v>150000</v>
      </c>
      <c r="F153" s="92">
        <v>129230.99</v>
      </c>
    </row>
    <row r="154" spans="1:6" ht="15">
      <c r="A154" s="70" t="s">
        <v>97</v>
      </c>
      <c r="B154" s="80" t="s">
        <v>94</v>
      </c>
      <c r="C154" s="80" t="s">
        <v>98</v>
      </c>
      <c r="D154" s="80" t="s">
        <v>3</v>
      </c>
      <c r="E154" s="92">
        <f t="shared" ref="E154" si="70">E157</f>
        <v>130000</v>
      </c>
      <c r="F154" s="92">
        <f t="shared" ref="F154" si="71">F157</f>
        <v>130000</v>
      </c>
    </row>
    <row r="155" spans="1:6" ht="27.6">
      <c r="A155" s="95" t="s">
        <v>178</v>
      </c>
      <c r="B155" s="80" t="s">
        <v>94</v>
      </c>
      <c r="C155" s="80" t="s">
        <v>98</v>
      </c>
      <c r="D155" s="80" t="s">
        <v>168</v>
      </c>
      <c r="E155" s="92">
        <f t="shared" ref="E155:E156" si="72">E156</f>
        <v>130000</v>
      </c>
      <c r="F155" s="92">
        <f t="shared" ref="F155:F156" si="73">F156</f>
        <v>130000</v>
      </c>
    </row>
    <row r="156" spans="1:6" ht="41.4">
      <c r="A156" s="95" t="s">
        <v>179</v>
      </c>
      <c r="B156" s="80" t="s">
        <v>94</v>
      </c>
      <c r="C156" s="80" t="s">
        <v>98</v>
      </c>
      <c r="D156" s="80" t="s">
        <v>173</v>
      </c>
      <c r="E156" s="92">
        <f t="shared" si="72"/>
        <v>130000</v>
      </c>
      <c r="F156" s="92">
        <f t="shared" si="73"/>
        <v>130000</v>
      </c>
    </row>
    <row r="157" spans="1:6" ht="22.8">
      <c r="A157" s="79" t="s">
        <v>37</v>
      </c>
      <c r="B157" s="80" t="s">
        <v>94</v>
      </c>
      <c r="C157" s="80" t="s">
        <v>98</v>
      </c>
      <c r="D157" s="80" t="s">
        <v>5</v>
      </c>
      <c r="E157" s="92">
        <f t="shared" ref="E157" si="74">E158+E159</f>
        <v>130000</v>
      </c>
      <c r="F157" s="92">
        <f t="shared" ref="F157" si="75">F158+F159</f>
        <v>130000</v>
      </c>
    </row>
    <row r="158" spans="1:6" ht="15">
      <c r="A158" s="79" t="s">
        <v>40</v>
      </c>
      <c r="B158" s="80" t="s">
        <v>94</v>
      </c>
      <c r="C158" s="80" t="s">
        <v>98</v>
      </c>
      <c r="D158" s="80" t="s">
        <v>5</v>
      </c>
      <c r="E158" s="86">
        <v>50000</v>
      </c>
      <c r="F158" s="86">
        <v>50000</v>
      </c>
    </row>
    <row r="159" spans="1:6" ht="15">
      <c r="A159" s="79" t="s">
        <v>45</v>
      </c>
      <c r="B159" s="80" t="s">
        <v>94</v>
      </c>
      <c r="C159" s="80" t="s">
        <v>98</v>
      </c>
      <c r="D159" s="80" t="s">
        <v>5</v>
      </c>
      <c r="E159" s="86">
        <v>80000</v>
      </c>
      <c r="F159" s="86">
        <v>80000</v>
      </c>
    </row>
    <row r="160" spans="1:6" ht="22.8">
      <c r="A160" s="70" t="s">
        <v>99</v>
      </c>
      <c r="B160" s="80" t="s">
        <v>94</v>
      </c>
      <c r="C160" s="80" t="s">
        <v>100</v>
      </c>
      <c r="D160" s="80" t="s">
        <v>3</v>
      </c>
      <c r="E160" s="92">
        <f t="shared" ref="E160" si="76">E163</f>
        <v>955000</v>
      </c>
      <c r="F160" s="92">
        <f t="shared" ref="F160" si="77">F163</f>
        <v>1090000</v>
      </c>
    </row>
    <row r="161" spans="1:6" ht="27.6">
      <c r="A161" s="95" t="s">
        <v>178</v>
      </c>
      <c r="B161" s="80" t="s">
        <v>94</v>
      </c>
      <c r="C161" s="80" t="s">
        <v>100</v>
      </c>
      <c r="D161" s="80" t="s">
        <v>168</v>
      </c>
      <c r="E161" s="92">
        <f t="shared" ref="E161:E162" si="78">E162</f>
        <v>955000</v>
      </c>
      <c r="F161" s="92">
        <f t="shared" ref="F161:F162" si="79">F162</f>
        <v>1090000</v>
      </c>
    </row>
    <row r="162" spans="1:6" ht="41.4">
      <c r="A162" s="95" t="s">
        <v>179</v>
      </c>
      <c r="B162" s="80" t="s">
        <v>94</v>
      </c>
      <c r="C162" s="80" t="s">
        <v>100</v>
      </c>
      <c r="D162" s="80" t="s">
        <v>173</v>
      </c>
      <c r="E162" s="92">
        <f t="shared" si="78"/>
        <v>955000</v>
      </c>
      <c r="F162" s="92">
        <f t="shared" si="79"/>
        <v>1090000</v>
      </c>
    </row>
    <row r="163" spans="1:6" ht="22.8">
      <c r="A163" s="79" t="s">
        <v>37</v>
      </c>
      <c r="B163" s="80" t="s">
        <v>94</v>
      </c>
      <c r="C163" s="80" t="s">
        <v>100</v>
      </c>
      <c r="D163" s="80" t="s">
        <v>5</v>
      </c>
      <c r="E163" s="92">
        <f t="shared" ref="E163" si="80">E164+E165+E166+E167+E168</f>
        <v>955000</v>
      </c>
      <c r="F163" s="92">
        <f t="shared" ref="F163" si="81">F164+F165+F166+F167+F168</f>
        <v>1090000</v>
      </c>
    </row>
    <row r="164" spans="1:6" ht="15">
      <c r="A164" s="79" t="s">
        <v>161</v>
      </c>
      <c r="B164" s="80" t="s">
        <v>94</v>
      </c>
      <c r="C164" s="80" t="s">
        <v>100</v>
      </c>
      <c r="D164" s="80" t="s">
        <v>5</v>
      </c>
      <c r="E164" s="82">
        <v>150000</v>
      </c>
      <c r="F164" s="82">
        <v>90000</v>
      </c>
    </row>
    <row r="165" spans="1:6" ht="15">
      <c r="A165" s="79" t="s">
        <v>40</v>
      </c>
      <c r="B165" s="80" t="s">
        <v>94</v>
      </c>
      <c r="C165" s="80" t="s">
        <v>100</v>
      </c>
      <c r="D165" s="80" t="s">
        <v>5</v>
      </c>
      <c r="E165" s="82">
        <v>325000</v>
      </c>
      <c r="F165" s="82">
        <v>400000</v>
      </c>
    </row>
    <row r="166" spans="1:6" ht="15">
      <c r="A166" s="79" t="s">
        <v>42</v>
      </c>
      <c r="B166" s="80" t="s">
        <v>94</v>
      </c>
      <c r="C166" s="80" t="s">
        <v>100</v>
      </c>
      <c r="D166" s="80" t="s">
        <v>5</v>
      </c>
      <c r="E166" s="82">
        <v>200000</v>
      </c>
      <c r="F166" s="82">
        <v>300000</v>
      </c>
    </row>
    <row r="167" spans="1:6" ht="15">
      <c r="A167" s="79" t="s">
        <v>136</v>
      </c>
      <c r="B167" s="80" t="s">
        <v>94</v>
      </c>
      <c r="C167" s="80" t="s">
        <v>100</v>
      </c>
      <c r="D167" s="80" t="s">
        <v>5</v>
      </c>
      <c r="E167" s="82">
        <v>180000</v>
      </c>
      <c r="F167" s="82">
        <v>180000</v>
      </c>
    </row>
    <row r="168" spans="1:6" ht="15">
      <c r="A168" s="79" t="s">
        <v>45</v>
      </c>
      <c r="B168" s="80" t="s">
        <v>94</v>
      </c>
      <c r="C168" s="80" t="s">
        <v>100</v>
      </c>
      <c r="D168" s="80" t="s">
        <v>5</v>
      </c>
      <c r="E168" s="82">
        <v>100000</v>
      </c>
      <c r="F168" s="82">
        <v>120000</v>
      </c>
    </row>
    <row r="169" spans="1:6" ht="22.8">
      <c r="A169" s="70" t="s">
        <v>101</v>
      </c>
      <c r="B169" s="80" t="s">
        <v>94</v>
      </c>
      <c r="C169" s="80" t="s">
        <v>162</v>
      </c>
      <c r="D169" s="80" t="s">
        <v>3</v>
      </c>
      <c r="E169" s="92">
        <f t="shared" ref="E169" si="82">E172</f>
        <v>260000</v>
      </c>
      <c r="F169" s="92">
        <f t="shared" ref="F169" si="83">F172</f>
        <v>280000</v>
      </c>
    </row>
    <row r="170" spans="1:6" ht="27.6">
      <c r="A170" s="95" t="s">
        <v>178</v>
      </c>
      <c r="B170" s="80" t="s">
        <v>94</v>
      </c>
      <c r="C170" s="80" t="s">
        <v>162</v>
      </c>
      <c r="D170" s="80" t="s">
        <v>168</v>
      </c>
      <c r="E170" s="92">
        <f t="shared" ref="E170:E171" si="84">E171</f>
        <v>260000</v>
      </c>
      <c r="F170" s="92">
        <f t="shared" ref="F170:F171" si="85">F171</f>
        <v>280000</v>
      </c>
    </row>
    <row r="171" spans="1:6" ht="41.4">
      <c r="A171" s="95" t="s">
        <v>179</v>
      </c>
      <c r="B171" s="80" t="s">
        <v>94</v>
      </c>
      <c r="C171" s="80" t="s">
        <v>162</v>
      </c>
      <c r="D171" s="80" t="s">
        <v>173</v>
      </c>
      <c r="E171" s="92">
        <f t="shared" si="84"/>
        <v>260000</v>
      </c>
      <c r="F171" s="92">
        <f t="shared" si="85"/>
        <v>280000</v>
      </c>
    </row>
    <row r="172" spans="1:6" ht="22.8">
      <c r="A172" s="79" t="s">
        <v>37</v>
      </c>
      <c r="B172" s="80" t="s">
        <v>94</v>
      </c>
      <c r="C172" s="80" t="s">
        <v>162</v>
      </c>
      <c r="D172" s="80" t="s">
        <v>5</v>
      </c>
      <c r="E172" s="92">
        <f t="shared" ref="E172" si="86">E173+E174</f>
        <v>260000</v>
      </c>
      <c r="F172" s="92">
        <f t="shared" ref="F172" si="87">F173+F174</f>
        <v>280000</v>
      </c>
    </row>
    <row r="173" spans="1:6" ht="15">
      <c r="A173" s="79" t="s">
        <v>40</v>
      </c>
      <c r="B173" s="80" t="s">
        <v>94</v>
      </c>
      <c r="C173" s="80" t="s">
        <v>162</v>
      </c>
      <c r="D173" s="80" t="s">
        <v>5</v>
      </c>
      <c r="E173" s="82">
        <v>60000</v>
      </c>
      <c r="F173" s="82">
        <v>60000</v>
      </c>
    </row>
    <row r="174" spans="1:6" ht="22.8">
      <c r="A174" s="79" t="s">
        <v>37</v>
      </c>
      <c r="B174" s="80" t="s">
        <v>94</v>
      </c>
      <c r="C174" s="80" t="s">
        <v>162</v>
      </c>
      <c r="D174" s="80" t="s">
        <v>5</v>
      </c>
      <c r="E174" s="82">
        <v>200000</v>
      </c>
      <c r="F174" s="82">
        <v>220000</v>
      </c>
    </row>
    <row r="175" spans="1:6" ht="15">
      <c r="A175" s="70" t="s">
        <v>219</v>
      </c>
      <c r="B175" s="80" t="s">
        <v>94</v>
      </c>
      <c r="C175" s="80" t="s">
        <v>163</v>
      </c>
      <c r="D175" s="80" t="s">
        <v>3</v>
      </c>
      <c r="E175" s="92">
        <f t="shared" ref="E175" si="88">E178</f>
        <v>1800000</v>
      </c>
      <c r="F175" s="92">
        <f t="shared" ref="F175" si="89">F178</f>
        <v>590000</v>
      </c>
    </row>
    <row r="176" spans="1:6" ht="27.6">
      <c r="A176" s="95" t="s">
        <v>178</v>
      </c>
      <c r="B176" s="80" t="s">
        <v>94</v>
      </c>
      <c r="C176" s="80" t="s">
        <v>163</v>
      </c>
      <c r="D176" s="80" t="s">
        <v>168</v>
      </c>
      <c r="E176" s="92">
        <f t="shared" ref="E176:E177" si="90">E177</f>
        <v>1800000</v>
      </c>
      <c r="F176" s="92">
        <f t="shared" ref="F176:F177" si="91">F177</f>
        <v>590000</v>
      </c>
    </row>
    <row r="177" spans="1:6" ht="41.4">
      <c r="A177" s="95" t="s">
        <v>179</v>
      </c>
      <c r="B177" s="80" t="s">
        <v>94</v>
      </c>
      <c r="C177" s="80" t="s">
        <v>163</v>
      </c>
      <c r="D177" s="80" t="s">
        <v>173</v>
      </c>
      <c r="E177" s="92">
        <f t="shared" si="90"/>
        <v>1800000</v>
      </c>
      <c r="F177" s="92">
        <f t="shared" si="91"/>
        <v>590000</v>
      </c>
    </row>
    <row r="178" spans="1:6" ht="22.8">
      <c r="A178" s="79" t="s">
        <v>37</v>
      </c>
      <c r="B178" s="80" t="s">
        <v>94</v>
      </c>
      <c r="C178" s="80" t="s">
        <v>163</v>
      </c>
      <c r="D178" s="80" t="s">
        <v>5</v>
      </c>
      <c r="E178" s="92">
        <f t="shared" ref="E178" si="92">E179+E180</f>
        <v>1800000</v>
      </c>
      <c r="F178" s="92">
        <f t="shared" ref="F178" si="93">F179+F180</f>
        <v>590000</v>
      </c>
    </row>
    <row r="179" spans="1:6" ht="15">
      <c r="A179" s="79" t="s">
        <v>40</v>
      </c>
      <c r="B179" s="80" t="s">
        <v>94</v>
      </c>
      <c r="C179" s="80" t="s">
        <v>163</v>
      </c>
      <c r="D179" s="80" t="s">
        <v>5</v>
      </c>
      <c r="E179" s="82">
        <v>100000</v>
      </c>
      <c r="F179" s="82">
        <v>110000</v>
      </c>
    </row>
    <row r="180" spans="1:6" ht="15">
      <c r="A180" s="79" t="s">
        <v>218</v>
      </c>
      <c r="B180" s="80" t="s">
        <v>94</v>
      </c>
      <c r="C180" s="80" t="s">
        <v>163</v>
      </c>
      <c r="D180" s="80" t="s">
        <v>5</v>
      </c>
      <c r="E180" s="86">
        <v>1700000</v>
      </c>
      <c r="F180" s="86">
        <v>480000</v>
      </c>
    </row>
    <row r="181" spans="1:6" ht="15">
      <c r="A181" s="79" t="s">
        <v>218</v>
      </c>
      <c r="B181" s="80" t="s">
        <v>94</v>
      </c>
      <c r="C181" s="80"/>
      <c r="D181" s="80" t="s">
        <v>5</v>
      </c>
      <c r="E181" s="86">
        <v>1700000</v>
      </c>
      <c r="F181" s="86">
        <v>480000</v>
      </c>
    </row>
    <row r="182" spans="1:6" ht="15">
      <c r="A182" s="70" t="s">
        <v>102</v>
      </c>
      <c r="B182" s="80" t="s">
        <v>94</v>
      </c>
      <c r="C182" s="80" t="s">
        <v>103</v>
      </c>
      <c r="D182" s="80" t="s">
        <v>3</v>
      </c>
      <c r="E182" s="92">
        <f t="shared" ref="E182:E185" si="94">E183</f>
        <v>250000</v>
      </c>
      <c r="F182" s="92">
        <f t="shared" ref="F182:F185" si="95">F183</f>
        <v>370000</v>
      </c>
    </row>
    <row r="183" spans="1:6" ht="27.6">
      <c r="A183" s="95" t="s">
        <v>178</v>
      </c>
      <c r="B183" s="80" t="s">
        <v>94</v>
      </c>
      <c r="C183" s="80" t="s">
        <v>103</v>
      </c>
      <c r="D183" s="80" t="s">
        <v>168</v>
      </c>
      <c r="E183" s="92">
        <f t="shared" si="94"/>
        <v>250000</v>
      </c>
      <c r="F183" s="92">
        <f t="shared" si="95"/>
        <v>370000</v>
      </c>
    </row>
    <row r="184" spans="1:6" ht="41.4">
      <c r="A184" s="95" t="s">
        <v>179</v>
      </c>
      <c r="B184" s="80" t="s">
        <v>94</v>
      </c>
      <c r="C184" s="80" t="s">
        <v>103</v>
      </c>
      <c r="D184" s="80" t="s">
        <v>173</v>
      </c>
      <c r="E184" s="92">
        <f t="shared" si="94"/>
        <v>250000</v>
      </c>
      <c r="F184" s="92">
        <f t="shared" si="95"/>
        <v>370000</v>
      </c>
    </row>
    <row r="185" spans="1:6" ht="22.8">
      <c r="A185" s="79" t="s">
        <v>37</v>
      </c>
      <c r="B185" s="80" t="s">
        <v>94</v>
      </c>
      <c r="C185" s="80" t="s">
        <v>103</v>
      </c>
      <c r="D185" s="80" t="s">
        <v>5</v>
      </c>
      <c r="E185" s="92">
        <f t="shared" si="94"/>
        <v>250000</v>
      </c>
      <c r="F185" s="92">
        <f t="shared" si="95"/>
        <v>370000</v>
      </c>
    </row>
    <row r="186" spans="1:6" ht="15">
      <c r="A186" s="79" t="s">
        <v>42</v>
      </c>
      <c r="B186" s="80" t="s">
        <v>94</v>
      </c>
      <c r="C186" s="80" t="s">
        <v>103</v>
      </c>
      <c r="D186" s="80" t="s">
        <v>5</v>
      </c>
      <c r="E186" s="86">
        <v>250000</v>
      </c>
      <c r="F186" s="86">
        <v>370000</v>
      </c>
    </row>
    <row r="187" spans="1:6" ht="15">
      <c r="A187" s="70" t="s">
        <v>104</v>
      </c>
      <c r="B187" s="80" t="s">
        <v>94</v>
      </c>
      <c r="C187" s="80" t="s">
        <v>105</v>
      </c>
      <c r="D187" s="80" t="s">
        <v>3</v>
      </c>
      <c r="E187" s="86">
        <f t="shared" ref="E187:E189" si="96">E188</f>
        <v>280000</v>
      </c>
      <c r="F187" s="86">
        <f t="shared" ref="F187:F189" si="97">F188</f>
        <v>160000</v>
      </c>
    </row>
    <row r="188" spans="1:6" ht="27.6">
      <c r="A188" s="95" t="s">
        <v>178</v>
      </c>
      <c r="B188" s="80" t="s">
        <v>94</v>
      </c>
      <c r="C188" s="80" t="s">
        <v>105</v>
      </c>
      <c r="D188" s="80" t="s">
        <v>168</v>
      </c>
      <c r="E188" s="92">
        <f t="shared" si="96"/>
        <v>280000</v>
      </c>
      <c r="F188" s="92">
        <f t="shared" si="97"/>
        <v>160000</v>
      </c>
    </row>
    <row r="189" spans="1:6" ht="41.4">
      <c r="A189" s="95" t="s">
        <v>179</v>
      </c>
      <c r="B189" s="80" t="s">
        <v>94</v>
      </c>
      <c r="C189" s="80" t="s">
        <v>105</v>
      </c>
      <c r="D189" s="80" t="s">
        <v>173</v>
      </c>
      <c r="E189" s="92">
        <f t="shared" si="96"/>
        <v>280000</v>
      </c>
      <c r="F189" s="92">
        <f t="shared" si="97"/>
        <v>160000</v>
      </c>
    </row>
    <row r="190" spans="1:6" ht="22.8">
      <c r="A190" s="79" t="s">
        <v>37</v>
      </c>
      <c r="B190" s="80" t="s">
        <v>94</v>
      </c>
      <c r="C190" s="80" t="s">
        <v>105</v>
      </c>
      <c r="D190" s="80" t="s">
        <v>5</v>
      </c>
      <c r="E190" s="92">
        <f>E191+E192</f>
        <v>280000</v>
      </c>
      <c r="F190" s="92">
        <f>F191+F192</f>
        <v>160000</v>
      </c>
    </row>
    <row r="191" spans="1:6" ht="15">
      <c r="A191" s="79" t="s">
        <v>40</v>
      </c>
      <c r="B191" s="80" t="s">
        <v>94</v>
      </c>
      <c r="C191" s="80" t="s">
        <v>105</v>
      </c>
      <c r="D191" s="80" t="s">
        <v>5</v>
      </c>
      <c r="E191" s="82">
        <v>200000</v>
      </c>
      <c r="F191" s="82">
        <v>80000</v>
      </c>
    </row>
    <row r="192" spans="1:6" ht="22.8">
      <c r="A192" s="79" t="s">
        <v>37</v>
      </c>
      <c r="B192" s="80" t="s">
        <v>94</v>
      </c>
      <c r="C192" s="80" t="s">
        <v>105</v>
      </c>
      <c r="D192" s="80" t="s">
        <v>5</v>
      </c>
      <c r="E192" s="92">
        <v>80000</v>
      </c>
      <c r="F192" s="92">
        <v>80000</v>
      </c>
    </row>
    <row r="193" spans="1:6" ht="22.8">
      <c r="A193" s="73" t="s">
        <v>106</v>
      </c>
      <c r="B193" s="74" t="s">
        <v>107</v>
      </c>
      <c r="C193" s="74" t="s">
        <v>12</v>
      </c>
      <c r="D193" s="74" t="s">
        <v>3</v>
      </c>
      <c r="E193" s="75">
        <f>E196</f>
        <v>30000</v>
      </c>
      <c r="F193" s="75">
        <f>F196</f>
        <v>30000</v>
      </c>
    </row>
    <row r="194" spans="1:6" ht="45.6">
      <c r="A194" s="79" t="s">
        <v>137</v>
      </c>
      <c r="B194" s="80" t="s">
        <v>107</v>
      </c>
      <c r="C194" s="80" t="s">
        <v>12</v>
      </c>
      <c r="D194" s="80" t="s">
        <v>3</v>
      </c>
      <c r="E194" s="90">
        <f t="shared" ref="E194:E199" si="98">E195</f>
        <v>30000</v>
      </c>
      <c r="F194" s="90">
        <f t="shared" ref="F194:F199" si="99">F195</f>
        <v>30000</v>
      </c>
    </row>
    <row r="195" spans="1:6" ht="45.6">
      <c r="A195" s="79" t="s">
        <v>152</v>
      </c>
      <c r="B195" s="80" t="s">
        <v>107</v>
      </c>
      <c r="C195" s="80" t="s">
        <v>12</v>
      </c>
      <c r="D195" s="80" t="s">
        <v>3</v>
      </c>
      <c r="E195" s="90">
        <f t="shared" si="98"/>
        <v>30000</v>
      </c>
      <c r="F195" s="90">
        <f t="shared" si="99"/>
        <v>30000</v>
      </c>
    </row>
    <row r="196" spans="1:6" ht="22.8">
      <c r="A196" s="79" t="s">
        <v>108</v>
      </c>
      <c r="B196" s="80" t="s">
        <v>107</v>
      </c>
      <c r="C196" s="80" t="s">
        <v>109</v>
      </c>
      <c r="D196" s="80" t="s">
        <v>3</v>
      </c>
      <c r="E196" s="90">
        <f t="shared" si="98"/>
        <v>30000</v>
      </c>
      <c r="F196" s="90">
        <f t="shared" si="99"/>
        <v>30000</v>
      </c>
    </row>
    <row r="197" spans="1:6" ht="27.6">
      <c r="A197" s="95" t="s">
        <v>178</v>
      </c>
      <c r="B197" s="80" t="s">
        <v>107</v>
      </c>
      <c r="C197" s="80" t="s">
        <v>109</v>
      </c>
      <c r="D197" s="80" t="s">
        <v>168</v>
      </c>
      <c r="E197" s="85">
        <f t="shared" si="98"/>
        <v>30000</v>
      </c>
      <c r="F197" s="85">
        <f t="shared" si="99"/>
        <v>30000</v>
      </c>
    </row>
    <row r="198" spans="1:6" ht="41.4">
      <c r="A198" s="95" t="s">
        <v>179</v>
      </c>
      <c r="B198" s="80" t="s">
        <v>107</v>
      </c>
      <c r="C198" s="80" t="s">
        <v>109</v>
      </c>
      <c r="D198" s="80" t="s">
        <v>173</v>
      </c>
      <c r="E198" s="85">
        <f t="shared" si="98"/>
        <v>30000</v>
      </c>
      <c r="F198" s="85">
        <f t="shared" si="99"/>
        <v>30000</v>
      </c>
    </row>
    <row r="199" spans="1:6" ht="22.8">
      <c r="A199" s="79" t="s">
        <v>37</v>
      </c>
      <c r="B199" s="80" t="s">
        <v>107</v>
      </c>
      <c r="C199" s="80" t="s">
        <v>109</v>
      </c>
      <c r="D199" s="80" t="s">
        <v>5</v>
      </c>
      <c r="E199" s="85">
        <f t="shared" si="98"/>
        <v>30000</v>
      </c>
      <c r="F199" s="85">
        <f t="shared" si="99"/>
        <v>30000</v>
      </c>
    </row>
    <row r="200" spans="1:6" ht="15">
      <c r="A200" s="79" t="s">
        <v>42</v>
      </c>
      <c r="B200" s="80" t="s">
        <v>107</v>
      </c>
      <c r="C200" s="80" t="s">
        <v>109</v>
      </c>
      <c r="D200" s="80" t="s">
        <v>5</v>
      </c>
      <c r="E200" s="82">
        <v>30000</v>
      </c>
      <c r="F200" s="82">
        <v>30000</v>
      </c>
    </row>
    <row r="201" spans="1:6" ht="15">
      <c r="A201" s="73" t="s">
        <v>110</v>
      </c>
      <c r="B201" s="74" t="s">
        <v>111</v>
      </c>
      <c r="C201" s="74"/>
      <c r="D201" s="74"/>
      <c r="E201" s="75">
        <f>E202</f>
        <v>2900000</v>
      </c>
      <c r="F201" s="75">
        <f>F202</f>
        <v>2950000</v>
      </c>
    </row>
    <row r="202" spans="1:6" ht="22.8">
      <c r="A202" s="79" t="s">
        <v>153</v>
      </c>
      <c r="B202" s="80" t="s">
        <v>111</v>
      </c>
      <c r="C202" s="80" t="s">
        <v>12</v>
      </c>
      <c r="D202" s="80" t="s">
        <v>3</v>
      </c>
      <c r="E202" s="86">
        <f t="shared" ref="E202:E205" si="100">E203</f>
        <v>2900000</v>
      </c>
      <c r="F202" s="86">
        <f t="shared" ref="F202:F205" si="101">F203</f>
        <v>2950000</v>
      </c>
    </row>
    <row r="203" spans="1:6" ht="22.8">
      <c r="A203" s="79" t="s">
        <v>154</v>
      </c>
      <c r="B203" s="80" t="s">
        <v>111</v>
      </c>
      <c r="C203" s="80" t="s">
        <v>12</v>
      </c>
      <c r="D203" s="80" t="s">
        <v>3</v>
      </c>
      <c r="E203" s="86">
        <f t="shared" si="100"/>
        <v>2900000</v>
      </c>
      <c r="F203" s="86">
        <f t="shared" si="101"/>
        <v>2950000</v>
      </c>
    </row>
    <row r="204" spans="1:6" ht="53.4" thickBot="1">
      <c r="A204" s="118" t="s">
        <v>196</v>
      </c>
      <c r="B204" s="80" t="s">
        <v>111</v>
      </c>
      <c r="C204" s="80" t="s">
        <v>112</v>
      </c>
      <c r="D204" s="80" t="s">
        <v>3</v>
      </c>
      <c r="E204" s="86">
        <f t="shared" si="100"/>
        <v>2900000</v>
      </c>
      <c r="F204" s="86">
        <f t="shared" si="101"/>
        <v>2950000</v>
      </c>
    </row>
    <row r="205" spans="1:6" ht="15">
      <c r="A205" s="79" t="s">
        <v>113</v>
      </c>
      <c r="B205" s="80" t="s">
        <v>111</v>
      </c>
      <c r="C205" s="80" t="s">
        <v>112</v>
      </c>
      <c r="D205" s="80" t="s">
        <v>2</v>
      </c>
      <c r="E205" s="86">
        <f t="shared" si="100"/>
        <v>2900000</v>
      </c>
      <c r="F205" s="86">
        <f t="shared" si="101"/>
        <v>2950000</v>
      </c>
    </row>
    <row r="206" spans="1:6" ht="22.8">
      <c r="A206" s="79" t="s">
        <v>114</v>
      </c>
      <c r="B206" s="80" t="s">
        <v>111</v>
      </c>
      <c r="C206" s="80" t="s">
        <v>112</v>
      </c>
      <c r="D206" s="80" t="s">
        <v>2</v>
      </c>
      <c r="E206" s="86">
        <v>2900000</v>
      </c>
      <c r="F206" s="86">
        <v>2950000</v>
      </c>
    </row>
    <row r="207" spans="1:6" ht="15">
      <c r="A207" s="73" t="s">
        <v>116</v>
      </c>
      <c r="B207" s="74" t="s">
        <v>117</v>
      </c>
      <c r="C207" s="74"/>
      <c r="D207" s="74"/>
      <c r="E207" s="75">
        <f t="shared" ref="E207:E208" si="102">E208</f>
        <v>180860</v>
      </c>
      <c r="F207" s="75">
        <f t="shared" ref="F207:F208" si="103">F208</f>
        <v>189960</v>
      </c>
    </row>
    <row r="208" spans="1:6" ht="22.8">
      <c r="A208" s="79" t="s">
        <v>155</v>
      </c>
      <c r="B208" s="80" t="s">
        <v>117</v>
      </c>
      <c r="C208" s="80" t="s">
        <v>12</v>
      </c>
      <c r="D208" s="80" t="s">
        <v>3</v>
      </c>
      <c r="E208" s="86">
        <f t="shared" si="102"/>
        <v>180860</v>
      </c>
      <c r="F208" s="86">
        <f t="shared" si="103"/>
        <v>189960</v>
      </c>
    </row>
    <row r="209" spans="1:6" ht="23.4">
      <c r="A209" s="110" t="s">
        <v>165</v>
      </c>
      <c r="B209" s="80" t="s">
        <v>117</v>
      </c>
      <c r="C209" s="80" t="s">
        <v>12</v>
      </c>
      <c r="D209" s="80" t="s">
        <v>3</v>
      </c>
      <c r="E209" s="86">
        <f t="shared" ref="E209" si="104">E210+E213+E216</f>
        <v>180860</v>
      </c>
      <c r="F209" s="86">
        <f t="shared" ref="F209" si="105">F210+F213+F216</f>
        <v>189960</v>
      </c>
    </row>
    <row r="210" spans="1:6" ht="22.8">
      <c r="A210" s="107" t="s">
        <v>118</v>
      </c>
      <c r="B210" s="96" t="s">
        <v>117</v>
      </c>
      <c r="C210" s="96" t="s">
        <v>119</v>
      </c>
      <c r="D210" s="96" t="s">
        <v>3</v>
      </c>
      <c r="E210" s="88">
        <f t="shared" ref="E210:E211" si="106">E211</f>
        <v>28000</v>
      </c>
      <c r="F210" s="88">
        <f t="shared" ref="F210:F211" si="107">F211</f>
        <v>30000</v>
      </c>
    </row>
    <row r="211" spans="1:6" ht="15">
      <c r="A211" s="79" t="s">
        <v>120</v>
      </c>
      <c r="B211" s="80" t="s">
        <v>117</v>
      </c>
      <c r="C211" s="80" t="s">
        <v>119</v>
      </c>
      <c r="D211" s="80" t="s">
        <v>121</v>
      </c>
      <c r="E211" s="86">
        <f t="shared" si="106"/>
        <v>28000</v>
      </c>
      <c r="F211" s="86">
        <f t="shared" si="107"/>
        <v>30000</v>
      </c>
    </row>
    <row r="212" spans="1:6" ht="15">
      <c r="A212" s="79" t="s">
        <v>122</v>
      </c>
      <c r="B212" s="80" t="s">
        <v>117</v>
      </c>
      <c r="C212" s="80" t="s">
        <v>119</v>
      </c>
      <c r="D212" s="80" t="s">
        <v>121</v>
      </c>
      <c r="E212" s="86">
        <v>28000</v>
      </c>
      <c r="F212" s="86">
        <v>30000</v>
      </c>
    </row>
    <row r="213" spans="1:6" ht="15">
      <c r="A213" s="107" t="s">
        <v>124</v>
      </c>
      <c r="B213" s="96" t="s">
        <v>117</v>
      </c>
      <c r="C213" s="96" t="s">
        <v>125</v>
      </c>
      <c r="D213" s="96" t="s">
        <v>3</v>
      </c>
      <c r="E213" s="88">
        <f t="shared" ref="E213:E214" si="108">E214</f>
        <v>81360</v>
      </c>
      <c r="F213" s="88">
        <f t="shared" ref="F213:F214" si="109">F214</f>
        <v>81360</v>
      </c>
    </row>
    <row r="214" spans="1:6" ht="34.200000000000003">
      <c r="A214" s="79" t="s">
        <v>126</v>
      </c>
      <c r="B214" s="80" t="s">
        <v>117</v>
      </c>
      <c r="C214" s="80" t="s">
        <v>125</v>
      </c>
      <c r="D214" s="80" t="s">
        <v>127</v>
      </c>
      <c r="E214" s="86">
        <f t="shared" si="108"/>
        <v>81360</v>
      </c>
      <c r="F214" s="86">
        <f t="shared" si="109"/>
        <v>81360</v>
      </c>
    </row>
    <row r="215" spans="1:6" ht="22.8">
      <c r="A215" s="79" t="s">
        <v>128</v>
      </c>
      <c r="B215" s="80" t="s">
        <v>117</v>
      </c>
      <c r="C215" s="80" t="s">
        <v>125</v>
      </c>
      <c r="D215" s="80" t="s">
        <v>127</v>
      </c>
      <c r="E215" s="86">
        <v>81360</v>
      </c>
      <c r="F215" s="86">
        <v>81360</v>
      </c>
    </row>
    <row r="216" spans="1:6" ht="22.8">
      <c r="A216" s="107" t="s">
        <v>130</v>
      </c>
      <c r="B216" s="96" t="s">
        <v>117</v>
      </c>
      <c r="C216" s="96" t="s">
        <v>131</v>
      </c>
      <c r="D216" s="96" t="s">
        <v>3</v>
      </c>
      <c r="E216" s="88">
        <f t="shared" ref="E216:E217" si="110">E217</f>
        <v>71500</v>
      </c>
      <c r="F216" s="88">
        <f t="shared" ref="F216:F217" si="111">F217</f>
        <v>78600</v>
      </c>
    </row>
    <row r="217" spans="1:6" ht="15">
      <c r="A217" s="79" t="s">
        <v>113</v>
      </c>
      <c r="B217" s="80" t="s">
        <v>117</v>
      </c>
      <c r="C217" s="80" t="s">
        <v>131</v>
      </c>
      <c r="D217" s="80" t="s">
        <v>2</v>
      </c>
      <c r="E217" s="86">
        <f t="shared" si="110"/>
        <v>71500</v>
      </c>
      <c r="F217" s="86">
        <f t="shared" si="111"/>
        <v>78600</v>
      </c>
    </row>
    <row r="218" spans="1:6" ht="22.8">
      <c r="A218" s="79" t="s">
        <v>114</v>
      </c>
      <c r="B218" s="80" t="s">
        <v>117</v>
      </c>
      <c r="C218" s="80" t="s">
        <v>131</v>
      </c>
      <c r="D218" s="80" t="s">
        <v>2</v>
      </c>
      <c r="E218" s="86">
        <v>71500</v>
      </c>
      <c r="F218" s="86">
        <v>78600</v>
      </c>
    </row>
    <row r="219" spans="1:6" ht="15">
      <c r="A219" s="73" t="s">
        <v>132</v>
      </c>
      <c r="B219" s="74" t="s">
        <v>133</v>
      </c>
      <c r="C219" s="74"/>
      <c r="D219" s="74"/>
      <c r="E219" s="75">
        <f>E220</f>
        <v>5000</v>
      </c>
      <c r="F219" s="75">
        <f>F220</f>
        <v>5000</v>
      </c>
    </row>
    <row r="220" spans="1:6" ht="22.8">
      <c r="A220" s="79" t="s">
        <v>156</v>
      </c>
      <c r="B220" s="80" t="s">
        <v>133</v>
      </c>
      <c r="C220" s="80" t="s">
        <v>12</v>
      </c>
      <c r="D220" s="80" t="s">
        <v>3</v>
      </c>
      <c r="E220" s="86">
        <v>5000</v>
      </c>
      <c r="F220" s="86">
        <v>5000</v>
      </c>
    </row>
    <row r="221" spans="1:6" ht="68.400000000000006">
      <c r="A221" s="79" t="s">
        <v>157</v>
      </c>
      <c r="B221" s="80" t="s">
        <v>133</v>
      </c>
      <c r="C221" s="80" t="s">
        <v>12</v>
      </c>
      <c r="D221" s="80" t="s">
        <v>3</v>
      </c>
      <c r="E221" s="86">
        <v>5000</v>
      </c>
      <c r="F221" s="86">
        <v>5000</v>
      </c>
    </row>
    <row r="222" spans="1:6" ht="22.8">
      <c r="A222" s="79" t="s">
        <v>114</v>
      </c>
      <c r="B222" s="119" t="s">
        <v>133</v>
      </c>
      <c r="C222" s="119" t="s">
        <v>135</v>
      </c>
      <c r="D222" s="119" t="s">
        <v>2</v>
      </c>
      <c r="E222" s="86">
        <v>5000</v>
      </c>
      <c r="F222" s="86">
        <v>5000</v>
      </c>
    </row>
    <row r="223" spans="1:6" ht="22.8">
      <c r="A223" s="79" t="s">
        <v>114</v>
      </c>
      <c r="B223" s="119" t="s">
        <v>133</v>
      </c>
      <c r="C223" s="119" t="s">
        <v>135</v>
      </c>
      <c r="D223" s="119" t="s">
        <v>2</v>
      </c>
      <c r="E223" s="86">
        <v>5000</v>
      </c>
      <c r="F223" s="86">
        <v>5000</v>
      </c>
    </row>
  </sheetData>
  <mergeCells count="11">
    <mergeCell ref="E7:E8"/>
    <mergeCell ref="F7:F8"/>
    <mergeCell ref="A7:A8"/>
    <mergeCell ref="B7:B8"/>
    <mergeCell ref="C7:C8"/>
    <mergeCell ref="D7:D8"/>
    <mergeCell ref="A6:F6"/>
    <mergeCell ref="C1:F1"/>
    <mergeCell ref="C2:F2"/>
    <mergeCell ref="C3:F3"/>
    <mergeCell ref="C4:F4"/>
  </mergeCells>
  <pageMargins left="0.78740157480314965" right="0.51181102362204722" top="0.22" bottom="0.22" header="0.11811023622047245" footer="0.11811023622047245"/>
  <pageSetup paperSize="9" scale="91" fitToHeight="8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3"/>
  <sheetViews>
    <sheetView zoomScale="90" zoomScaleNormal="90" workbookViewId="0">
      <selection activeCell="E51" sqref="E51"/>
    </sheetView>
  </sheetViews>
  <sheetFormatPr defaultColWidth="8.88671875" defaultRowHeight="15.6"/>
  <cols>
    <col min="1" max="1" width="66.6640625" style="2" customWidth="1"/>
    <col min="2" max="2" width="1.6640625" style="2" hidden="1" customWidth="1"/>
    <col min="3" max="3" width="13.109375" style="2" customWidth="1"/>
    <col min="4" max="4" width="7.44140625" style="2" customWidth="1"/>
    <col min="5" max="5" width="14.109375" style="1" customWidth="1"/>
    <col min="6" max="16384" width="8.88671875" style="27"/>
  </cols>
  <sheetData>
    <row r="1" spans="1:5" ht="14.4">
      <c r="B1" s="151" t="s">
        <v>211</v>
      </c>
      <c r="C1" s="151"/>
      <c r="D1" s="151"/>
      <c r="E1" s="151"/>
    </row>
    <row r="2" spans="1:5" ht="14.4">
      <c r="B2" s="152" t="s">
        <v>205</v>
      </c>
      <c r="C2" s="152"/>
      <c r="D2" s="152"/>
      <c r="E2" s="152"/>
    </row>
    <row r="3" spans="1:5" ht="14.4">
      <c r="B3" s="151" t="s">
        <v>206</v>
      </c>
      <c r="C3" s="151"/>
      <c r="D3" s="151"/>
      <c r="E3" s="151"/>
    </row>
    <row r="4" spans="1:5" ht="14.4">
      <c r="B4" s="151" t="s">
        <v>229</v>
      </c>
      <c r="C4" s="151"/>
      <c r="D4" s="151"/>
      <c r="E4" s="151"/>
    </row>
    <row r="5" spans="1:5" ht="48" customHeight="1">
      <c r="A5" s="150" t="s">
        <v>225</v>
      </c>
      <c r="B5" s="150"/>
      <c r="C5" s="150"/>
      <c r="D5" s="150"/>
      <c r="E5" s="150"/>
    </row>
    <row r="6" spans="1:5" ht="14.4" customHeight="1">
      <c r="A6" s="179" t="s">
        <v>198</v>
      </c>
      <c r="B6" s="40"/>
      <c r="C6" s="181" t="s">
        <v>8</v>
      </c>
      <c r="D6" s="158" t="s">
        <v>203</v>
      </c>
      <c r="E6" s="181" t="s">
        <v>201</v>
      </c>
    </row>
    <row r="7" spans="1:5" ht="26.4" customHeight="1">
      <c r="A7" s="180"/>
      <c r="B7" s="40"/>
      <c r="C7" s="182"/>
      <c r="D7" s="183"/>
      <c r="E7" s="182"/>
    </row>
    <row r="8" spans="1:5">
      <c r="A8" s="29" t="s">
        <v>10</v>
      </c>
      <c r="B8" s="14" t="s">
        <v>0</v>
      </c>
      <c r="C8" s="14" t="s">
        <v>12</v>
      </c>
      <c r="D8" s="14" t="s">
        <v>3</v>
      </c>
      <c r="E8" s="18">
        <f>E9+E68+E85+E99+E109+E192+E200+E206+E218</f>
        <v>10327557</v>
      </c>
    </row>
    <row r="9" spans="1:5">
      <c r="A9" s="30" t="s">
        <v>180</v>
      </c>
      <c r="B9" s="21" t="s">
        <v>0</v>
      </c>
      <c r="C9" s="21"/>
      <c r="D9" s="21"/>
      <c r="E9" s="22">
        <f>E10+E16+E51+E57</f>
        <v>4073256.5199999996</v>
      </c>
    </row>
    <row r="10" spans="1:5" ht="36">
      <c r="A10" s="31" t="s">
        <v>13</v>
      </c>
      <c r="B10" s="15" t="s">
        <v>0</v>
      </c>
      <c r="C10" s="15" t="s">
        <v>12</v>
      </c>
      <c r="D10" s="15" t="s">
        <v>3</v>
      </c>
      <c r="E10" s="16">
        <v>57600</v>
      </c>
    </row>
    <row r="11" spans="1:5" ht="15">
      <c r="A11" s="32" t="s">
        <v>15</v>
      </c>
      <c r="B11" s="3" t="s">
        <v>0</v>
      </c>
      <c r="C11" s="3" t="s">
        <v>16</v>
      </c>
      <c r="D11" s="3" t="s">
        <v>3</v>
      </c>
      <c r="E11" s="51">
        <v>57600</v>
      </c>
    </row>
    <row r="12" spans="1:5" ht="22.8">
      <c r="A12" s="32" t="s">
        <v>137</v>
      </c>
      <c r="B12" s="3" t="s">
        <v>0</v>
      </c>
      <c r="C12" s="3" t="s">
        <v>16</v>
      </c>
      <c r="D12" s="3" t="s">
        <v>3</v>
      </c>
      <c r="E12" s="51">
        <v>57600</v>
      </c>
    </row>
    <row r="13" spans="1:5" ht="34.200000000000003">
      <c r="A13" s="32" t="s">
        <v>139</v>
      </c>
      <c r="B13" s="3" t="s">
        <v>0</v>
      </c>
      <c r="C13" s="3" t="s">
        <v>16</v>
      </c>
      <c r="D13" s="3" t="s">
        <v>3</v>
      </c>
      <c r="E13" s="51">
        <v>57600</v>
      </c>
    </row>
    <row r="14" spans="1:5" ht="22.8">
      <c r="A14" s="32" t="s">
        <v>17</v>
      </c>
      <c r="B14" s="3" t="s">
        <v>0</v>
      </c>
      <c r="C14" s="3" t="s">
        <v>16</v>
      </c>
      <c r="D14" s="3" t="s">
        <v>18</v>
      </c>
      <c r="E14" s="51">
        <v>57600</v>
      </c>
    </row>
    <row r="15" spans="1:5" ht="15">
      <c r="A15" s="32" t="s">
        <v>19</v>
      </c>
      <c r="B15" s="3" t="s">
        <v>0</v>
      </c>
      <c r="C15" s="3" t="s">
        <v>16</v>
      </c>
      <c r="D15" s="3" t="s">
        <v>18</v>
      </c>
      <c r="E15" s="51">
        <v>57600</v>
      </c>
    </row>
    <row r="16" spans="1:5" ht="36">
      <c r="A16" s="31" t="s">
        <v>21</v>
      </c>
      <c r="B16" s="15" t="s">
        <v>0</v>
      </c>
      <c r="C16" s="15" t="s">
        <v>12</v>
      </c>
      <c r="D16" s="15" t="s">
        <v>3</v>
      </c>
      <c r="E16" s="17">
        <f>E17</f>
        <v>3525656.5199999996</v>
      </c>
    </row>
    <row r="17" spans="1:5" ht="22.8">
      <c r="A17" s="32" t="s">
        <v>137</v>
      </c>
      <c r="B17" s="6" t="s">
        <v>0</v>
      </c>
      <c r="C17" s="6" t="s">
        <v>12</v>
      </c>
      <c r="D17" s="6" t="s">
        <v>3</v>
      </c>
      <c r="E17" s="7">
        <f>E18</f>
        <v>3525656.5199999996</v>
      </c>
    </row>
    <row r="18" spans="1:5" ht="34.200000000000003">
      <c r="A18" s="32" t="s">
        <v>138</v>
      </c>
      <c r="B18" s="6" t="s">
        <v>0</v>
      </c>
      <c r="C18" s="6" t="s">
        <v>12</v>
      </c>
      <c r="D18" s="6" t="s">
        <v>3</v>
      </c>
      <c r="E18" s="7">
        <f>E19+E44</f>
        <v>3525656.5199999996</v>
      </c>
    </row>
    <row r="19" spans="1:5" ht="14.4">
      <c r="A19" s="45" t="s">
        <v>23</v>
      </c>
      <c r="B19" s="6" t="s">
        <v>0</v>
      </c>
      <c r="C19" s="6" t="s">
        <v>24</v>
      </c>
      <c r="D19" s="6" t="s">
        <v>3</v>
      </c>
      <c r="E19" s="44">
        <f>E21+E27+E38</f>
        <v>3035183.3</v>
      </c>
    </row>
    <row r="20" spans="1:5" ht="34.200000000000003">
      <c r="A20" s="45" t="s">
        <v>166</v>
      </c>
      <c r="B20" s="6" t="s">
        <v>0</v>
      </c>
      <c r="C20" s="6" t="s">
        <v>24</v>
      </c>
      <c r="D20" s="6" t="s">
        <v>170</v>
      </c>
      <c r="E20" s="64">
        <f>E21</f>
        <v>1763738.76</v>
      </c>
    </row>
    <row r="21" spans="1:5" ht="14.4">
      <c r="A21" s="32" t="s">
        <v>167</v>
      </c>
      <c r="B21" s="6" t="s">
        <v>0</v>
      </c>
      <c r="C21" s="6" t="s">
        <v>24</v>
      </c>
      <c r="D21" s="6" t="s">
        <v>169</v>
      </c>
      <c r="E21" s="65">
        <f>E22+E25</f>
        <v>1763738.76</v>
      </c>
    </row>
    <row r="22" spans="1:5" ht="14.4">
      <c r="A22" s="29" t="s">
        <v>25</v>
      </c>
      <c r="B22" s="14" t="s">
        <v>0</v>
      </c>
      <c r="C22" s="14" t="s">
        <v>24</v>
      </c>
      <c r="D22" s="14" t="s">
        <v>26</v>
      </c>
      <c r="E22" s="63">
        <f>E23</f>
        <v>1354638</v>
      </c>
    </row>
    <row r="23" spans="1:5" ht="15">
      <c r="A23" s="32" t="s">
        <v>27</v>
      </c>
      <c r="B23" s="6" t="s">
        <v>0</v>
      </c>
      <c r="C23" s="6" t="s">
        <v>24</v>
      </c>
      <c r="D23" s="6" t="s">
        <v>26</v>
      </c>
      <c r="E23" s="56">
        <v>1354638</v>
      </c>
    </row>
    <row r="24" spans="1:5" ht="36">
      <c r="A24" s="29" t="s">
        <v>29</v>
      </c>
      <c r="B24" s="14" t="s">
        <v>0</v>
      </c>
      <c r="C24" s="14" t="s">
        <v>24</v>
      </c>
      <c r="D24" s="14" t="s">
        <v>30</v>
      </c>
      <c r="E24" s="63">
        <f>E25</f>
        <v>409100.76</v>
      </c>
    </row>
    <row r="25" spans="1:5" ht="15">
      <c r="A25" s="32" t="s">
        <v>164</v>
      </c>
      <c r="B25" s="6" t="s">
        <v>0</v>
      </c>
      <c r="C25" s="6" t="s">
        <v>24</v>
      </c>
      <c r="D25" s="6" t="s">
        <v>30</v>
      </c>
      <c r="E25" s="56">
        <v>409100.76</v>
      </c>
    </row>
    <row r="26" spans="1:5" ht="34.200000000000003">
      <c r="A26" s="32" t="s">
        <v>171</v>
      </c>
      <c r="B26" s="6" t="s">
        <v>0</v>
      </c>
      <c r="C26" s="6" t="s">
        <v>24</v>
      </c>
      <c r="D26" s="6" t="s">
        <v>168</v>
      </c>
      <c r="E26" s="56">
        <f>E27</f>
        <v>1261444.54</v>
      </c>
    </row>
    <row r="27" spans="1:5" ht="34.200000000000003">
      <c r="A27" s="32" t="s">
        <v>172</v>
      </c>
      <c r="B27" s="6" t="s">
        <v>0</v>
      </c>
      <c r="C27" s="6" t="s">
        <v>24</v>
      </c>
      <c r="D27" s="6" t="s">
        <v>173</v>
      </c>
      <c r="E27" s="56">
        <f>E28+E30</f>
        <v>1261444.54</v>
      </c>
    </row>
    <row r="28" spans="1:5" ht="22.8">
      <c r="A28" s="32" t="s">
        <v>33</v>
      </c>
      <c r="B28" s="6" t="s">
        <v>0</v>
      </c>
      <c r="C28" s="6" t="s">
        <v>24</v>
      </c>
      <c r="D28" s="6" t="s">
        <v>34</v>
      </c>
      <c r="E28" s="60">
        <f>E29</f>
        <v>34000</v>
      </c>
    </row>
    <row r="29" spans="1:5" ht="15">
      <c r="A29" s="32" t="s">
        <v>35</v>
      </c>
      <c r="B29" s="6" t="s">
        <v>0</v>
      </c>
      <c r="C29" s="6" t="s">
        <v>24</v>
      </c>
      <c r="D29" s="6" t="s">
        <v>34</v>
      </c>
      <c r="E29" s="56">
        <v>34000</v>
      </c>
    </row>
    <row r="30" spans="1:5" ht="24">
      <c r="A30" s="29" t="s">
        <v>37</v>
      </c>
      <c r="B30" s="14" t="s">
        <v>0</v>
      </c>
      <c r="C30" s="14" t="s">
        <v>24</v>
      </c>
      <c r="D30" s="14" t="s">
        <v>5</v>
      </c>
      <c r="E30" s="63">
        <f>E31+E32+E33+E34+E35+E36+E37</f>
        <v>1227444.54</v>
      </c>
    </row>
    <row r="31" spans="1:5" ht="15">
      <c r="A31" s="32" t="s">
        <v>35</v>
      </c>
      <c r="B31" s="6" t="s">
        <v>0</v>
      </c>
      <c r="C31" s="6" t="s">
        <v>24</v>
      </c>
      <c r="D31" s="6" t="s">
        <v>5</v>
      </c>
      <c r="E31" s="56">
        <v>3000</v>
      </c>
    </row>
    <row r="32" spans="1:5" ht="15">
      <c r="A32" s="32" t="s">
        <v>158</v>
      </c>
      <c r="B32" s="6" t="s">
        <v>0</v>
      </c>
      <c r="C32" s="6" t="s">
        <v>24</v>
      </c>
      <c r="D32" s="6" t="s">
        <v>5</v>
      </c>
      <c r="E32" s="56">
        <v>25000</v>
      </c>
    </row>
    <row r="33" spans="1:5" ht="15">
      <c r="A33" s="32" t="s">
        <v>38</v>
      </c>
      <c r="B33" s="6" t="s">
        <v>0</v>
      </c>
      <c r="C33" s="6" t="s">
        <v>24</v>
      </c>
      <c r="D33" s="6" t="s">
        <v>5</v>
      </c>
      <c r="E33" s="56">
        <v>140000</v>
      </c>
    </row>
    <row r="34" spans="1:5" ht="15">
      <c r="A34" s="32" t="s">
        <v>40</v>
      </c>
      <c r="B34" s="6" t="s">
        <v>0</v>
      </c>
      <c r="C34" s="6" t="s">
        <v>24</v>
      </c>
      <c r="D34" s="6" t="s">
        <v>5</v>
      </c>
      <c r="E34" s="56">
        <v>329444.53999999998</v>
      </c>
    </row>
    <row r="35" spans="1:5" ht="15">
      <c r="A35" s="32" t="s">
        <v>42</v>
      </c>
      <c r="B35" s="6" t="s">
        <v>0</v>
      </c>
      <c r="C35" s="6" t="s">
        <v>24</v>
      </c>
      <c r="D35" s="6" t="s">
        <v>5</v>
      </c>
      <c r="E35" s="56">
        <v>500000</v>
      </c>
    </row>
    <row r="36" spans="1:5" ht="15">
      <c r="A36" s="32" t="s">
        <v>44</v>
      </c>
      <c r="B36" s="6" t="s">
        <v>0</v>
      </c>
      <c r="C36" s="6" t="s">
        <v>24</v>
      </c>
      <c r="D36" s="6" t="s">
        <v>5</v>
      </c>
      <c r="E36" s="56">
        <v>80000</v>
      </c>
    </row>
    <row r="37" spans="1:5" ht="15">
      <c r="A37" s="32" t="s">
        <v>45</v>
      </c>
      <c r="B37" s="6" t="s">
        <v>0</v>
      </c>
      <c r="C37" s="6" t="s">
        <v>24</v>
      </c>
      <c r="D37" s="6" t="s">
        <v>5</v>
      </c>
      <c r="E37" s="56">
        <v>150000</v>
      </c>
    </row>
    <row r="38" spans="1:5">
      <c r="A38" s="43" t="s">
        <v>174</v>
      </c>
      <c r="B38" s="14" t="s">
        <v>0</v>
      </c>
      <c r="C38" s="14" t="s">
        <v>24</v>
      </c>
      <c r="D38" s="14" t="s">
        <v>176</v>
      </c>
      <c r="E38" s="59">
        <f>E39</f>
        <v>10000</v>
      </c>
    </row>
    <row r="39" spans="1:5" ht="15">
      <c r="A39" s="34" t="s">
        <v>175</v>
      </c>
      <c r="B39" s="6" t="s">
        <v>0</v>
      </c>
      <c r="C39" s="6" t="s">
        <v>24</v>
      </c>
      <c r="D39" s="6" t="s">
        <v>177</v>
      </c>
      <c r="E39" s="56">
        <f>E40+E42</f>
        <v>10000</v>
      </c>
    </row>
    <row r="40" spans="1:5" ht="15">
      <c r="A40" s="32" t="s">
        <v>47</v>
      </c>
      <c r="B40" s="6" t="s">
        <v>0</v>
      </c>
      <c r="C40" s="6" t="s">
        <v>24</v>
      </c>
      <c r="D40" s="6" t="s">
        <v>6</v>
      </c>
      <c r="E40" s="60">
        <f>E41</f>
        <v>5000</v>
      </c>
    </row>
    <row r="41" spans="1:5" ht="15">
      <c r="A41" s="32" t="s">
        <v>19</v>
      </c>
      <c r="B41" s="6" t="s">
        <v>0</v>
      </c>
      <c r="C41" s="6" t="s">
        <v>24</v>
      </c>
      <c r="D41" s="6" t="s">
        <v>6</v>
      </c>
      <c r="E41" s="56">
        <v>5000</v>
      </c>
    </row>
    <row r="42" spans="1:5" ht="15">
      <c r="A42" s="32" t="s">
        <v>48</v>
      </c>
      <c r="B42" s="6" t="s">
        <v>0</v>
      </c>
      <c r="C42" s="6" t="s">
        <v>24</v>
      </c>
      <c r="D42" s="6" t="s">
        <v>49</v>
      </c>
      <c r="E42" s="60">
        <v>5000</v>
      </c>
    </row>
    <row r="43" spans="1:5" ht="15">
      <c r="A43" s="32" t="s">
        <v>19</v>
      </c>
      <c r="B43" s="6" t="s">
        <v>0</v>
      </c>
      <c r="C43" s="6" t="s">
        <v>24</v>
      </c>
      <c r="D43" s="6" t="s">
        <v>49</v>
      </c>
      <c r="E43" s="56">
        <v>5000</v>
      </c>
    </row>
    <row r="44" spans="1:5" ht="22.8">
      <c r="A44" s="45" t="s">
        <v>50</v>
      </c>
      <c r="B44" s="9" t="s">
        <v>0</v>
      </c>
      <c r="C44" s="9" t="s">
        <v>51</v>
      </c>
      <c r="D44" s="9" t="s">
        <v>3</v>
      </c>
      <c r="E44" s="61">
        <f>E47+E49</f>
        <v>490473.22</v>
      </c>
    </row>
    <row r="45" spans="1:5" ht="55.2">
      <c r="A45" s="35" t="s">
        <v>166</v>
      </c>
      <c r="B45" s="6" t="s">
        <v>0</v>
      </c>
      <c r="C45" s="6" t="s">
        <v>51</v>
      </c>
      <c r="D45" s="6" t="s">
        <v>170</v>
      </c>
      <c r="E45" s="53">
        <f>E46</f>
        <v>490473.22</v>
      </c>
    </row>
    <row r="46" spans="1:5" ht="27.6">
      <c r="A46" s="35" t="s">
        <v>167</v>
      </c>
      <c r="B46" s="6" t="s">
        <v>0</v>
      </c>
      <c r="C46" s="6" t="s">
        <v>51</v>
      </c>
      <c r="D46" s="6" t="s">
        <v>169</v>
      </c>
      <c r="E46" s="53">
        <f>E47+E49</f>
        <v>490473.22</v>
      </c>
    </row>
    <row r="47" spans="1:5" ht="15">
      <c r="A47" s="32" t="s">
        <v>25</v>
      </c>
      <c r="B47" s="6" t="s">
        <v>0</v>
      </c>
      <c r="C47" s="6" t="s">
        <v>51</v>
      </c>
      <c r="D47" s="6" t="s">
        <v>26</v>
      </c>
      <c r="E47" s="60">
        <f>E48</f>
        <v>376707.54</v>
      </c>
    </row>
    <row r="48" spans="1:5" ht="15">
      <c r="A48" s="32" t="s">
        <v>27</v>
      </c>
      <c r="B48" s="6" t="s">
        <v>0</v>
      </c>
      <c r="C48" s="6" t="s">
        <v>51</v>
      </c>
      <c r="D48" s="6" t="s">
        <v>26</v>
      </c>
      <c r="E48" s="56">
        <v>376707.54</v>
      </c>
    </row>
    <row r="49" spans="1:5" ht="34.200000000000003">
      <c r="A49" s="32" t="s">
        <v>29</v>
      </c>
      <c r="B49" s="6" t="s">
        <v>0</v>
      </c>
      <c r="C49" s="6" t="s">
        <v>51</v>
      </c>
      <c r="D49" s="6" t="s">
        <v>30</v>
      </c>
      <c r="E49" s="60">
        <f>E50</f>
        <v>113765.68</v>
      </c>
    </row>
    <row r="50" spans="1:5" ht="14.4">
      <c r="A50" s="32" t="s">
        <v>31</v>
      </c>
      <c r="B50" s="6" t="s">
        <v>0</v>
      </c>
      <c r="C50" s="6" t="s">
        <v>51</v>
      </c>
      <c r="D50" s="6" t="s">
        <v>30</v>
      </c>
      <c r="E50" s="62">
        <v>113765.68</v>
      </c>
    </row>
    <row r="51" spans="1:5">
      <c r="A51" s="31" t="s">
        <v>52</v>
      </c>
      <c r="B51" s="15" t="s">
        <v>0</v>
      </c>
      <c r="C51" s="15" t="s">
        <v>12</v>
      </c>
      <c r="D51" s="15" t="s">
        <v>3</v>
      </c>
      <c r="E51" s="19">
        <f>E52</f>
        <v>20000</v>
      </c>
    </row>
    <row r="52" spans="1:5" ht="22.8">
      <c r="A52" s="32" t="s">
        <v>137</v>
      </c>
      <c r="B52" s="3" t="s">
        <v>0</v>
      </c>
      <c r="C52" s="3" t="s">
        <v>12</v>
      </c>
      <c r="D52" s="3" t="s">
        <v>3</v>
      </c>
      <c r="E52" s="50">
        <v>20000</v>
      </c>
    </row>
    <row r="53" spans="1:5" ht="34.200000000000003">
      <c r="A53" s="32" t="s">
        <v>140</v>
      </c>
      <c r="B53" s="3" t="s">
        <v>0</v>
      </c>
      <c r="C53" s="3" t="s">
        <v>12</v>
      </c>
      <c r="D53" s="3" t="s">
        <v>3</v>
      </c>
      <c r="E53" s="50">
        <v>20000</v>
      </c>
    </row>
    <row r="54" spans="1:5" ht="15">
      <c r="A54" s="32" t="s">
        <v>54</v>
      </c>
      <c r="B54" s="3" t="s">
        <v>0</v>
      </c>
      <c r="C54" s="3" t="s">
        <v>55</v>
      </c>
      <c r="D54" s="3" t="s">
        <v>3</v>
      </c>
      <c r="E54" s="50">
        <v>20000</v>
      </c>
    </row>
    <row r="55" spans="1:5" ht="15">
      <c r="A55" s="32" t="s">
        <v>56</v>
      </c>
      <c r="B55" s="3" t="s">
        <v>0</v>
      </c>
      <c r="C55" s="3" t="s">
        <v>55</v>
      </c>
      <c r="D55" s="3" t="s">
        <v>57</v>
      </c>
      <c r="E55" s="50">
        <v>20000</v>
      </c>
    </row>
    <row r="56" spans="1:5" ht="15">
      <c r="A56" s="32" t="s">
        <v>215</v>
      </c>
      <c r="B56" s="3" t="s">
        <v>0</v>
      </c>
      <c r="C56" s="3" t="s">
        <v>55</v>
      </c>
      <c r="D56" s="3" t="s">
        <v>57</v>
      </c>
      <c r="E56" s="50">
        <v>20000</v>
      </c>
    </row>
    <row r="57" spans="1:5">
      <c r="A57" s="31" t="s">
        <v>58</v>
      </c>
      <c r="B57" s="15" t="s">
        <v>0</v>
      </c>
      <c r="C57" s="15" t="s">
        <v>12</v>
      </c>
      <c r="D57" s="15" t="s">
        <v>3</v>
      </c>
      <c r="E57" s="19">
        <f t="shared" ref="E57:E62" si="0">E58</f>
        <v>470000</v>
      </c>
    </row>
    <row r="58" spans="1:5" ht="22.8">
      <c r="A58" s="32" t="s">
        <v>141</v>
      </c>
      <c r="B58" s="3" t="s">
        <v>0</v>
      </c>
      <c r="C58" s="3" t="s">
        <v>12</v>
      </c>
      <c r="D58" s="3" t="s">
        <v>3</v>
      </c>
      <c r="E58" s="50">
        <f t="shared" si="0"/>
        <v>470000</v>
      </c>
    </row>
    <row r="59" spans="1:5" ht="34.200000000000003">
      <c r="A59" s="32" t="s">
        <v>138</v>
      </c>
      <c r="B59" s="3" t="s">
        <v>0</v>
      </c>
      <c r="C59" s="3" t="s">
        <v>12</v>
      </c>
      <c r="D59" s="3" t="s">
        <v>3</v>
      </c>
      <c r="E59" s="50">
        <f t="shared" si="0"/>
        <v>470000</v>
      </c>
    </row>
    <row r="60" spans="1:5" ht="22.8">
      <c r="A60" s="32" t="s">
        <v>60</v>
      </c>
      <c r="B60" s="3" t="s">
        <v>0</v>
      </c>
      <c r="C60" s="3" t="s">
        <v>61</v>
      </c>
      <c r="D60" s="3" t="s">
        <v>3</v>
      </c>
      <c r="E60" s="50">
        <f t="shared" si="0"/>
        <v>470000</v>
      </c>
    </row>
    <row r="61" spans="1:5" ht="28.2">
      <c r="A61" s="36" t="s">
        <v>178</v>
      </c>
      <c r="B61" s="3" t="s">
        <v>0</v>
      </c>
      <c r="C61" s="3" t="s">
        <v>61</v>
      </c>
      <c r="D61" s="3" t="s">
        <v>168</v>
      </c>
      <c r="E61" s="57">
        <f t="shared" si="0"/>
        <v>470000</v>
      </c>
    </row>
    <row r="62" spans="1:5" ht="28.2">
      <c r="A62" s="36" t="s">
        <v>179</v>
      </c>
      <c r="B62" s="3" t="s">
        <v>0</v>
      </c>
      <c r="C62" s="3" t="s">
        <v>61</v>
      </c>
      <c r="D62" s="3" t="s">
        <v>173</v>
      </c>
      <c r="E62" s="57">
        <f t="shared" si="0"/>
        <v>470000</v>
      </c>
    </row>
    <row r="63" spans="1:5" ht="22.8">
      <c r="A63" s="32" t="s">
        <v>37</v>
      </c>
      <c r="B63" s="3" t="s">
        <v>0</v>
      </c>
      <c r="C63" s="3" t="s">
        <v>61</v>
      </c>
      <c r="D63" s="3" t="s">
        <v>5</v>
      </c>
      <c r="E63" s="50">
        <f>SUM(E64:E67)</f>
        <v>470000</v>
      </c>
    </row>
    <row r="64" spans="1:5" ht="14.4">
      <c r="A64" s="32" t="s">
        <v>62</v>
      </c>
      <c r="B64" s="3" t="s">
        <v>0</v>
      </c>
      <c r="C64" s="3" t="s">
        <v>61</v>
      </c>
      <c r="D64" s="3" t="s">
        <v>5</v>
      </c>
      <c r="E64" s="58">
        <v>15000</v>
      </c>
    </row>
    <row r="65" spans="1:5" ht="14.4">
      <c r="A65" s="32" t="s">
        <v>40</v>
      </c>
      <c r="B65" s="3" t="s">
        <v>0</v>
      </c>
      <c r="C65" s="3" t="s">
        <v>61</v>
      </c>
      <c r="D65" s="3" t="s">
        <v>5</v>
      </c>
      <c r="E65" s="58">
        <v>250000</v>
      </c>
    </row>
    <row r="66" spans="1:5" ht="14.4">
      <c r="A66" s="32" t="s">
        <v>42</v>
      </c>
      <c r="B66" s="3" t="s">
        <v>0</v>
      </c>
      <c r="C66" s="3" t="s">
        <v>61</v>
      </c>
      <c r="D66" s="3" t="s">
        <v>5</v>
      </c>
      <c r="E66" s="58">
        <v>200000</v>
      </c>
    </row>
    <row r="67" spans="1:5" ht="14.4">
      <c r="A67" s="32" t="s">
        <v>42</v>
      </c>
      <c r="B67" s="3" t="s">
        <v>0</v>
      </c>
      <c r="C67" s="3" t="s">
        <v>61</v>
      </c>
      <c r="D67" s="3" t="s">
        <v>5</v>
      </c>
      <c r="E67" s="58">
        <v>5000</v>
      </c>
    </row>
    <row r="68" spans="1:5" ht="14.4">
      <c r="A68" s="30" t="s">
        <v>182</v>
      </c>
      <c r="B68" s="21" t="s">
        <v>0</v>
      </c>
      <c r="C68" s="21"/>
      <c r="D68" s="21"/>
      <c r="E68" s="23">
        <f>E69</f>
        <v>104329</v>
      </c>
    </row>
    <row r="69" spans="1:5">
      <c r="A69" s="31" t="s">
        <v>64</v>
      </c>
      <c r="B69" s="15" t="s">
        <v>0</v>
      </c>
      <c r="C69" s="15" t="s">
        <v>12</v>
      </c>
      <c r="D69" s="15" t="s">
        <v>3</v>
      </c>
      <c r="E69" s="19">
        <f>E70</f>
        <v>104329</v>
      </c>
    </row>
    <row r="70" spans="1:5" ht="15">
      <c r="A70" s="32" t="s">
        <v>142</v>
      </c>
      <c r="B70" s="3" t="s">
        <v>0</v>
      </c>
      <c r="C70" s="3" t="s">
        <v>12</v>
      </c>
      <c r="D70" s="3" t="s">
        <v>3</v>
      </c>
      <c r="E70" s="50">
        <f>E71</f>
        <v>104329</v>
      </c>
    </row>
    <row r="71" spans="1:5" ht="22.8">
      <c r="A71" s="32" t="s">
        <v>184</v>
      </c>
      <c r="B71" s="3" t="s">
        <v>0</v>
      </c>
      <c r="C71" s="3" t="s">
        <v>66</v>
      </c>
      <c r="D71" s="3" t="s">
        <v>3</v>
      </c>
      <c r="E71" s="50">
        <f>E74+E76+E81+E83+E84</f>
        <v>104329</v>
      </c>
    </row>
    <row r="72" spans="1:5" ht="55.2">
      <c r="A72" s="37" t="s">
        <v>185</v>
      </c>
      <c r="B72" s="3" t="s">
        <v>0</v>
      </c>
      <c r="C72" s="3" t="s">
        <v>66</v>
      </c>
      <c r="D72" s="3" t="s">
        <v>170</v>
      </c>
      <c r="E72" s="50">
        <f>E73</f>
        <v>100600.59</v>
      </c>
    </row>
    <row r="73" spans="1:5" ht="28.2">
      <c r="A73" s="34" t="s">
        <v>167</v>
      </c>
      <c r="B73" s="3" t="s">
        <v>0</v>
      </c>
      <c r="C73" s="3" t="s">
        <v>66</v>
      </c>
      <c r="D73" s="3" t="s">
        <v>169</v>
      </c>
      <c r="E73" s="50">
        <f>E74+E76</f>
        <v>100600.59</v>
      </c>
    </row>
    <row r="74" spans="1:5" ht="15">
      <c r="A74" s="32" t="s">
        <v>25</v>
      </c>
      <c r="B74" s="3" t="s">
        <v>0</v>
      </c>
      <c r="C74" s="3" t="s">
        <v>66</v>
      </c>
      <c r="D74" s="3" t="s">
        <v>26</v>
      </c>
      <c r="E74" s="50">
        <f>E75</f>
        <v>77266.2</v>
      </c>
    </row>
    <row r="75" spans="1:5" ht="15">
      <c r="A75" s="32" t="s">
        <v>27</v>
      </c>
      <c r="B75" s="3" t="s">
        <v>0</v>
      </c>
      <c r="C75" s="3" t="s">
        <v>66</v>
      </c>
      <c r="D75" s="3" t="s">
        <v>26</v>
      </c>
      <c r="E75" s="51">
        <v>77266.2</v>
      </c>
    </row>
    <row r="76" spans="1:5" ht="34.200000000000003">
      <c r="A76" s="32" t="s">
        <v>29</v>
      </c>
      <c r="B76" s="3" t="s">
        <v>0</v>
      </c>
      <c r="C76" s="3" t="s">
        <v>66</v>
      </c>
      <c r="D76" s="3" t="s">
        <v>30</v>
      </c>
      <c r="E76" s="50">
        <f>E77</f>
        <v>23334.39</v>
      </c>
    </row>
    <row r="77" spans="1:5" ht="15">
      <c r="A77" s="32" t="s">
        <v>31</v>
      </c>
      <c r="B77" s="3" t="s">
        <v>0</v>
      </c>
      <c r="C77" s="3" t="s">
        <v>66</v>
      </c>
      <c r="D77" s="3" t="s">
        <v>30</v>
      </c>
      <c r="E77" s="51">
        <v>23334.39</v>
      </c>
    </row>
    <row r="78" spans="1:5" ht="28.2">
      <c r="A78" s="34" t="s">
        <v>178</v>
      </c>
      <c r="B78" s="3" t="s">
        <v>0</v>
      </c>
      <c r="C78" s="3" t="s">
        <v>66</v>
      </c>
      <c r="D78" s="3" t="s">
        <v>168</v>
      </c>
      <c r="E78" s="51">
        <f>E79</f>
        <v>3728.41</v>
      </c>
    </row>
    <row r="79" spans="1:5" ht="28.2">
      <c r="A79" s="34" t="s">
        <v>179</v>
      </c>
      <c r="B79" s="3" t="s">
        <v>0</v>
      </c>
      <c r="C79" s="3" t="s">
        <v>66</v>
      </c>
      <c r="D79" s="3" t="s">
        <v>173</v>
      </c>
      <c r="E79" s="51">
        <f>E80+E82</f>
        <v>3728.41</v>
      </c>
    </row>
    <row r="80" spans="1:5" ht="22.8">
      <c r="A80" s="32" t="s">
        <v>33</v>
      </c>
      <c r="B80" s="3" t="s">
        <v>0</v>
      </c>
      <c r="C80" s="3" t="s">
        <v>66</v>
      </c>
      <c r="D80" s="3" t="s">
        <v>34</v>
      </c>
      <c r="E80" s="50">
        <f>E81</f>
        <v>1000</v>
      </c>
    </row>
    <row r="81" spans="1:5" ht="15">
      <c r="A81" s="32" t="s">
        <v>35</v>
      </c>
      <c r="B81" s="3" t="s">
        <v>0</v>
      </c>
      <c r="C81" s="3" t="s">
        <v>66</v>
      </c>
      <c r="D81" s="3" t="s">
        <v>34</v>
      </c>
      <c r="E81" s="51">
        <v>1000</v>
      </c>
    </row>
    <row r="82" spans="1:5" ht="22.8">
      <c r="A82" s="32" t="s">
        <v>37</v>
      </c>
      <c r="B82" s="3" t="s">
        <v>0</v>
      </c>
      <c r="C82" s="3" t="s">
        <v>66</v>
      </c>
      <c r="D82" s="3" t="s">
        <v>5</v>
      </c>
      <c r="E82" s="50">
        <f>E83+E84</f>
        <v>2728.41</v>
      </c>
    </row>
    <row r="83" spans="1:5" ht="15">
      <c r="A83" s="32" t="s">
        <v>38</v>
      </c>
      <c r="B83" s="3" t="s">
        <v>0</v>
      </c>
      <c r="C83" s="3" t="s">
        <v>66</v>
      </c>
      <c r="D83" s="3" t="s">
        <v>5</v>
      </c>
      <c r="E83" s="56">
        <v>1000</v>
      </c>
    </row>
    <row r="84" spans="1:5" ht="15">
      <c r="A84" s="32" t="s">
        <v>45</v>
      </c>
      <c r="B84" s="3" t="s">
        <v>0</v>
      </c>
      <c r="C84" s="3" t="s">
        <v>66</v>
      </c>
      <c r="D84" s="3" t="s">
        <v>5</v>
      </c>
      <c r="E84" s="51">
        <v>1728.41</v>
      </c>
    </row>
    <row r="85" spans="1:5">
      <c r="A85" s="30" t="s">
        <v>182</v>
      </c>
      <c r="B85" s="21" t="s">
        <v>0</v>
      </c>
      <c r="C85" s="21"/>
      <c r="D85" s="21"/>
      <c r="E85" s="24">
        <f>E86</f>
        <v>250000</v>
      </c>
    </row>
    <row r="86" spans="1:5" ht="24">
      <c r="A86" s="31" t="s">
        <v>67</v>
      </c>
      <c r="B86" s="15" t="s">
        <v>0</v>
      </c>
      <c r="C86" s="15" t="s">
        <v>12</v>
      </c>
      <c r="D86" s="15" t="s">
        <v>3</v>
      </c>
      <c r="E86" s="19">
        <f>E87</f>
        <v>250000</v>
      </c>
    </row>
    <row r="87" spans="1:5" ht="22.8">
      <c r="A87" s="33" t="s">
        <v>143</v>
      </c>
      <c r="B87" s="9" t="s">
        <v>0</v>
      </c>
      <c r="C87" s="9" t="s">
        <v>12</v>
      </c>
      <c r="D87" s="9" t="s">
        <v>3</v>
      </c>
      <c r="E87" s="53">
        <f>E88</f>
        <v>250000</v>
      </c>
    </row>
    <row r="88" spans="1:5" ht="22.8">
      <c r="A88" s="32" t="s">
        <v>144</v>
      </c>
      <c r="B88" s="3" t="s">
        <v>0</v>
      </c>
      <c r="C88" s="3" t="s">
        <v>12</v>
      </c>
      <c r="D88" s="3" t="s">
        <v>3</v>
      </c>
      <c r="E88" s="50">
        <f>E90+E93+E97</f>
        <v>250000</v>
      </c>
    </row>
    <row r="89" spans="1:5" ht="15">
      <c r="A89" s="32" t="s">
        <v>69</v>
      </c>
      <c r="B89" s="3" t="s">
        <v>0</v>
      </c>
      <c r="C89" s="3" t="s">
        <v>70</v>
      </c>
      <c r="D89" s="3" t="s">
        <v>3</v>
      </c>
      <c r="E89" s="50">
        <f>E90</f>
        <v>100000</v>
      </c>
    </row>
    <row r="90" spans="1:5" ht="22.8">
      <c r="A90" s="32" t="s">
        <v>37</v>
      </c>
      <c r="B90" s="3" t="s">
        <v>0</v>
      </c>
      <c r="C90" s="3" t="s">
        <v>70</v>
      </c>
      <c r="D90" s="3" t="s">
        <v>5</v>
      </c>
      <c r="E90" s="50">
        <f>E91</f>
        <v>100000</v>
      </c>
    </row>
    <row r="91" spans="1:5">
      <c r="A91" s="33" t="s">
        <v>42</v>
      </c>
      <c r="B91" s="9" t="s">
        <v>0</v>
      </c>
      <c r="C91" s="9" t="s">
        <v>70</v>
      </c>
      <c r="D91" s="9" t="s">
        <v>5</v>
      </c>
      <c r="E91" s="53">
        <v>100000</v>
      </c>
    </row>
    <row r="92" spans="1:5">
      <c r="A92" s="32" t="s">
        <v>188</v>
      </c>
      <c r="B92" s="3" t="s">
        <v>0</v>
      </c>
      <c r="C92" s="3" t="s">
        <v>187</v>
      </c>
      <c r="D92" s="3" t="s">
        <v>3</v>
      </c>
      <c r="E92" s="54">
        <f>E93</f>
        <v>90000</v>
      </c>
    </row>
    <row r="93" spans="1:5" ht="22.8">
      <c r="A93" s="32" t="s">
        <v>37</v>
      </c>
      <c r="B93" s="3" t="s">
        <v>0</v>
      </c>
      <c r="C93" s="3" t="s">
        <v>187</v>
      </c>
      <c r="D93" s="3" t="s">
        <v>5</v>
      </c>
      <c r="E93" s="54">
        <f>E94+E95</f>
        <v>90000</v>
      </c>
    </row>
    <row r="94" spans="1:5">
      <c r="A94" s="33" t="s">
        <v>159</v>
      </c>
      <c r="B94" s="9" t="s">
        <v>0</v>
      </c>
      <c r="C94" s="9" t="s">
        <v>187</v>
      </c>
      <c r="D94" s="9" t="s">
        <v>5</v>
      </c>
      <c r="E94" s="54">
        <v>50000</v>
      </c>
    </row>
    <row r="95" spans="1:5" ht="22.8">
      <c r="A95" s="33" t="s">
        <v>160</v>
      </c>
      <c r="B95" s="9" t="s">
        <v>0</v>
      </c>
      <c r="C95" s="9" t="s">
        <v>187</v>
      </c>
      <c r="D95" s="9" t="s">
        <v>5</v>
      </c>
      <c r="E95" s="54">
        <v>40000</v>
      </c>
    </row>
    <row r="96" spans="1:5" ht="15">
      <c r="A96" s="32" t="s">
        <v>71</v>
      </c>
      <c r="B96" s="3" t="s">
        <v>0</v>
      </c>
      <c r="C96" s="3" t="s">
        <v>72</v>
      </c>
      <c r="D96" s="3" t="s">
        <v>3</v>
      </c>
      <c r="E96" s="50">
        <f>E97</f>
        <v>60000</v>
      </c>
    </row>
    <row r="97" spans="1:5" ht="22.8">
      <c r="A97" s="32" t="s">
        <v>37</v>
      </c>
      <c r="B97" s="3" t="s">
        <v>0</v>
      </c>
      <c r="C97" s="3" t="s">
        <v>72</v>
      </c>
      <c r="D97" s="3" t="s">
        <v>5</v>
      </c>
      <c r="E97" s="50">
        <f>E98</f>
        <v>60000</v>
      </c>
    </row>
    <row r="98" spans="1:5">
      <c r="A98" s="33" t="s">
        <v>42</v>
      </c>
      <c r="B98" s="46" t="s">
        <v>0</v>
      </c>
      <c r="C98" s="46" t="s">
        <v>72</v>
      </c>
      <c r="D98" s="46" t="s">
        <v>5</v>
      </c>
      <c r="E98" s="55">
        <v>60000</v>
      </c>
    </row>
    <row r="99" spans="1:5">
      <c r="A99" s="30" t="s">
        <v>189</v>
      </c>
      <c r="B99" s="21" t="s">
        <v>0</v>
      </c>
      <c r="C99" s="21"/>
      <c r="D99" s="21"/>
      <c r="E99" s="22">
        <f>E100</f>
        <v>0</v>
      </c>
    </row>
    <row r="100" spans="1:5">
      <c r="A100" s="29" t="s">
        <v>73</v>
      </c>
      <c r="B100" s="14" t="s">
        <v>0</v>
      </c>
      <c r="C100" s="14"/>
      <c r="D100" s="14"/>
      <c r="E100" s="52">
        <v>0</v>
      </c>
    </row>
    <row r="101" spans="1:5" ht="24">
      <c r="A101" s="31" t="s">
        <v>145</v>
      </c>
      <c r="B101" s="15" t="s">
        <v>0</v>
      </c>
      <c r="C101" s="15" t="s">
        <v>12</v>
      </c>
      <c r="D101" s="15" t="s">
        <v>3</v>
      </c>
      <c r="E101" s="19">
        <v>0</v>
      </c>
    </row>
    <row r="102" spans="1:5" ht="24">
      <c r="A102" s="11" t="s">
        <v>146</v>
      </c>
      <c r="B102" s="6" t="s">
        <v>0</v>
      </c>
      <c r="C102" s="6" t="s">
        <v>194</v>
      </c>
      <c r="D102" s="6" t="s">
        <v>3</v>
      </c>
      <c r="E102" s="50">
        <v>0</v>
      </c>
    </row>
    <row r="103" spans="1:5" ht="41.4">
      <c r="A103" s="38" t="s">
        <v>193</v>
      </c>
      <c r="B103" s="26" t="s">
        <v>0</v>
      </c>
      <c r="C103" s="6" t="s">
        <v>195</v>
      </c>
      <c r="D103" s="6" t="s">
        <v>3</v>
      </c>
      <c r="E103" s="50">
        <v>0</v>
      </c>
    </row>
    <row r="104" spans="1:5" ht="41.4">
      <c r="A104" s="34" t="s">
        <v>178</v>
      </c>
      <c r="B104" s="25" t="s">
        <v>0</v>
      </c>
      <c r="C104" s="6" t="s">
        <v>195</v>
      </c>
      <c r="D104" s="6" t="s">
        <v>168</v>
      </c>
      <c r="E104" s="50">
        <v>0</v>
      </c>
    </row>
    <row r="105" spans="1:5" ht="41.4">
      <c r="A105" s="34" t="s">
        <v>179</v>
      </c>
      <c r="B105" s="25" t="s">
        <v>0</v>
      </c>
      <c r="C105" s="6" t="s">
        <v>195</v>
      </c>
      <c r="D105" s="6" t="s">
        <v>173</v>
      </c>
      <c r="E105" s="50">
        <v>0</v>
      </c>
    </row>
    <row r="106" spans="1:5" ht="22.8">
      <c r="A106" s="32" t="s">
        <v>75</v>
      </c>
      <c r="B106" s="3" t="s">
        <v>0</v>
      </c>
      <c r="C106" s="3" t="s">
        <v>76</v>
      </c>
      <c r="D106" s="3" t="s">
        <v>5</v>
      </c>
      <c r="E106" s="50">
        <v>0</v>
      </c>
    </row>
    <row r="107" spans="1:5" ht="22.8">
      <c r="A107" s="32" t="s">
        <v>37</v>
      </c>
      <c r="B107" s="3" t="s">
        <v>0</v>
      </c>
      <c r="C107" s="3" t="s">
        <v>76</v>
      </c>
      <c r="D107" s="3" t="s">
        <v>5</v>
      </c>
      <c r="E107" s="50">
        <v>0</v>
      </c>
    </row>
    <row r="108" spans="1:5" ht="15">
      <c r="A108" s="32" t="s">
        <v>42</v>
      </c>
      <c r="B108" s="3" t="s">
        <v>0</v>
      </c>
      <c r="C108" s="3" t="s">
        <v>76</v>
      </c>
      <c r="D108" s="3" t="s">
        <v>5</v>
      </c>
      <c r="E108" s="50">
        <v>0</v>
      </c>
    </row>
    <row r="109" spans="1:5">
      <c r="A109" s="48" t="s">
        <v>190</v>
      </c>
      <c r="B109" s="21" t="s">
        <v>0</v>
      </c>
      <c r="C109" s="21"/>
      <c r="D109" s="21"/>
      <c r="E109" s="22">
        <f>E110+E146</f>
        <v>2895611.48</v>
      </c>
    </row>
    <row r="110" spans="1:5">
      <c r="A110" s="31" t="s">
        <v>77</v>
      </c>
      <c r="B110" s="15" t="s">
        <v>0</v>
      </c>
      <c r="C110" s="15" t="s">
        <v>12</v>
      </c>
      <c r="D110" s="15" t="s">
        <v>3</v>
      </c>
      <c r="E110" s="20">
        <f>E111</f>
        <v>499611.48</v>
      </c>
    </row>
    <row r="111" spans="1:5" ht="22.8">
      <c r="A111" s="32" t="s">
        <v>216</v>
      </c>
      <c r="B111" s="3" t="s">
        <v>0</v>
      </c>
      <c r="C111" s="3" t="s">
        <v>12</v>
      </c>
      <c r="D111" s="3" t="s">
        <v>3</v>
      </c>
      <c r="E111" s="4">
        <f>E114+E119+E126+E132+E134+E137+E141</f>
        <v>499611.48</v>
      </c>
    </row>
    <row r="112" spans="1:5" ht="15">
      <c r="A112" s="32" t="s">
        <v>147</v>
      </c>
      <c r="B112" s="3" t="s">
        <v>0</v>
      </c>
      <c r="C112" s="3" t="s">
        <v>12</v>
      </c>
      <c r="D112" s="3" t="s">
        <v>3</v>
      </c>
      <c r="E112" s="50">
        <v>0</v>
      </c>
    </row>
    <row r="113" spans="1:5" ht="15">
      <c r="A113" s="32" t="s">
        <v>79</v>
      </c>
      <c r="B113" s="3" t="s">
        <v>0</v>
      </c>
      <c r="C113" s="3" t="s">
        <v>80</v>
      </c>
      <c r="D113" s="3" t="s">
        <v>3</v>
      </c>
      <c r="E113" s="50">
        <v>0</v>
      </c>
    </row>
    <row r="114" spans="1:5" ht="28.2">
      <c r="A114" s="34" t="s">
        <v>178</v>
      </c>
      <c r="B114" s="3" t="s">
        <v>0</v>
      </c>
      <c r="C114" s="3" t="s">
        <v>80</v>
      </c>
      <c r="D114" s="3" t="s">
        <v>168</v>
      </c>
      <c r="E114" s="50">
        <v>0</v>
      </c>
    </row>
    <row r="115" spans="1:5" ht="28.2">
      <c r="A115" s="34" t="s">
        <v>179</v>
      </c>
      <c r="B115" s="3" t="s">
        <v>0</v>
      </c>
      <c r="C115" s="3" t="s">
        <v>80</v>
      </c>
      <c r="D115" s="3" t="s">
        <v>173</v>
      </c>
      <c r="E115" s="50">
        <v>0</v>
      </c>
    </row>
    <row r="116" spans="1:5" ht="22.8">
      <c r="A116" s="32" t="s">
        <v>37</v>
      </c>
      <c r="B116" s="3" t="s">
        <v>0</v>
      </c>
      <c r="C116" s="3" t="s">
        <v>80</v>
      </c>
      <c r="D116" s="3" t="s">
        <v>5</v>
      </c>
      <c r="E116" s="50">
        <v>0</v>
      </c>
    </row>
    <row r="117" spans="1:5" ht="15">
      <c r="A117" s="32" t="s">
        <v>42</v>
      </c>
      <c r="B117" s="3" t="s">
        <v>0</v>
      </c>
      <c r="C117" s="3" t="s">
        <v>80</v>
      </c>
      <c r="D117" s="3" t="s">
        <v>5</v>
      </c>
      <c r="E117" s="51">
        <v>0</v>
      </c>
    </row>
    <row r="118" spans="1:5" ht="15">
      <c r="A118" s="32" t="s">
        <v>81</v>
      </c>
      <c r="B118" s="3" t="s">
        <v>0</v>
      </c>
      <c r="C118" s="3" t="s">
        <v>82</v>
      </c>
      <c r="D118" s="3" t="s">
        <v>3</v>
      </c>
      <c r="E118" s="50">
        <f>E121</f>
        <v>400000</v>
      </c>
    </row>
    <row r="119" spans="1:5" ht="28.2">
      <c r="A119" s="34" t="s">
        <v>178</v>
      </c>
      <c r="B119" s="3" t="s">
        <v>0</v>
      </c>
      <c r="C119" s="3" t="s">
        <v>82</v>
      </c>
      <c r="D119" s="3" t="s">
        <v>168</v>
      </c>
      <c r="E119" s="50">
        <f>E120</f>
        <v>400000</v>
      </c>
    </row>
    <row r="120" spans="1:5" ht="28.2">
      <c r="A120" s="34" t="s">
        <v>179</v>
      </c>
      <c r="B120" s="3" t="s">
        <v>0</v>
      </c>
      <c r="C120" s="3" t="s">
        <v>82</v>
      </c>
      <c r="D120" s="3" t="s">
        <v>173</v>
      </c>
      <c r="E120" s="50">
        <f>E121</f>
        <v>400000</v>
      </c>
    </row>
    <row r="121" spans="1:5" ht="22.8">
      <c r="A121" s="32" t="s">
        <v>37</v>
      </c>
      <c r="B121" s="3" t="s">
        <v>0</v>
      </c>
      <c r="C121" s="3" t="s">
        <v>82</v>
      </c>
      <c r="D121" s="3" t="s">
        <v>5</v>
      </c>
      <c r="E121" s="50">
        <f>E122+E123+E124</f>
        <v>400000</v>
      </c>
    </row>
    <row r="122" spans="1:5" ht="15">
      <c r="A122" s="32" t="s">
        <v>40</v>
      </c>
      <c r="B122" s="3" t="s">
        <v>0</v>
      </c>
      <c r="C122" s="3" t="s">
        <v>82</v>
      </c>
      <c r="D122" s="3" t="s">
        <v>5</v>
      </c>
      <c r="E122" s="51">
        <v>100000</v>
      </c>
    </row>
    <row r="123" spans="1:5" ht="15">
      <c r="A123" s="32" t="s">
        <v>217</v>
      </c>
      <c r="B123" s="3" t="s">
        <v>0</v>
      </c>
      <c r="C123" s="3" t="s">
        <v>82</v>
      </c>
      <c r="D123" s="3" t="s">
        <v>5</v>
      </c>
      <c r="E123" s="51">
        <v>150000</v>
      </c>
    </row>
    <row r="124" spans="1:5" ht="15">
      <c r="A124" s="32" t="s">
        <v>197</v>
      </c>
      <c r="B124" s="3" t="s">
        <v>0</v>
      </c>
      <c r="C124" s="3" t="s">
        <v>82</v>
      </c>
      <c r="D124" s="3" t="s">
        <v>5</v>
      </c>
      <c r="E124" s="51">
        <v>150000</v>
      </c>
    </row>
    <row r="125" spans="1:5" ht="15">
      <c r="A125" s="32" t="s">
        <v>148</v>
      </c>
      <c r="B125" s="3" t="s">
        <v>0</v>
      </c>
      <c r="C125" s="3" t="s">
        <v>84</v>
      </c>
      <c r="D125" s="3" t="s">
        <v>3</v>
      </c>
      <c r="E125" s="50">
        <v>0</v>
      </c>
    </row>
    <row r="126" spans="1:5" ht="15">
      <c r="A126" s="32" t="s">
        <v>149</v>
      </c>
      <c r="B126" s="3" t="s">
        <v>0</v>
      </c>
      <c r="C126" s="3" t="s">
        <v>84</v>
      </c>
      <c r="D126" s="3" t="s">
        <v>3</v>
      </c>
      <c r="E126" s="4">
        <v>0</v>
      </c>
    </row>
    <row r="127" spans="1:5" ht="15">
      <c r="A127" s="32" t="s">
        <v>83</v>
      </c>
      <c r="B127" s="3" t="s">
        <v>0</v>
      </c>
      <c r="C127" s="3" t="s">
        <v>84</v>
      </c>
      <c r="D127" s="3" t="s">
        <v>3</v>
      </c>
      <c r="E127" s="4">
        <v>0</v>
      </c>
    </row>
    <row r="128" spans="1:5" ht="28.2">
      <c r="A128" s="34" t="s">
        <v>178</v>
      </c>
      <c r="B128" s="3" t="s">
        <v>0</v>
      </c>
      <c r="C128" s="3" t="s">
        <v>84</v>
      </c>
      <c r="D128" s="3" t="s">
        <v>168</v>
      </c>
      <c r="E128" s="4">
        <v>0</v>
      </c>
    </row>
    <row r="129" spans="1:5" ht="28.2">
      <c r="A129" s="34" t="s">
        <v>179</v>
      </c>
      <c r="B129" s="3" t="s">
        <v>0</v>
      </c>
      <c r="C129" s="3" t="s">
        <v>84</v>
      </c>
      <c r="D129" s="3" t="s">
        <v>173</v>
      </c>
      <c r="E129" s="4">
        <v>0</v>
      </c>
    </row>
    <row r="130" spans="1:5" ht="22.8">
      <c r="A130" s="32" t="s">
        <v>37</v>
      </c>
      <c r="B130" s="3" t="s">
        <v>0</v>
      </c>
      <c r="C130" s="3" t="s">
        <v>84</v>
      </c>
      <c r="D130" s="3" t="s">
        <v>5</v>
      </c>
      <c r="E130" s="4">
        <v>0</v>
      </c>
    </row>
    <row r="131" spans="1:5" ht="15">
      <c r="A131" s="32" t="s">
        <v>42</v>
      </c>
      <c r="B131" s="3" t="s">
        <v>0</v>
      </c>
      <c r="C131" s="3" t="s">
        <v>84</v>
      </c>
      <c r="D131" s="3" t="s">
        <v>5</v>
      </c>
      <c r="E131" s="5">
        <v>0</v>
      </c>
    </row>
    <row r="132" spans="1:5" ht="34.200000000000003">
      <c r="A132" s="32" t="s">
        <v>85</v>
      </c>
      <c r="B132" s="3" t="s">
        <v>0</v>
      </c>
      <c r="C132" s="3" t="s">
        <v>84</v>
      </c>
      <c r="D132" s="3" t="s">
        <v>1</v>
      </c>
      <c r="E132" s="4">
        <v>0</v>
      </c>
    </row>
    <row r="133" spans="1:5" ht="22.8">
      <c r="A133" s="32" t="s">
        <v>86</v>
      </c>
      <c r="B133" s="3" t="s">
        <v>0</v>
      </c>
      <c r="C133" s="3" t="s">
        <v>84</v>
      </c>
      <c r="D133" s="3" t="s">
        <v>1</v>
      </c>
      <c r="E133" s="4">
        <v>0</v>
      </c>
    </row>
    <row r="134" spans="1:5" ht="34.200000000000003">
      <c r="A134" s="32" t="s">
        <v>87</v>
      </c>
      <c r="B134" s="3" t="s">
        <v>0</v>
      </c>
      <c r="C134" s="3" t="s">
        <v>84</v>
      </c>
      <c r="D134" s="3" t="s">
        <v>88</v>
      </c>
      <c r="E134" s="4">
        <v>0</v>
      </c>
    </row>
    <row r="135" spans="1:5" ht="22.8">
      <c r="A135" s="32" t="s">
        <v>86</v>
      </c>
      <c r="B135" s="3" t="s">
        <v>0</v>
      </c>
      <c r="C135" s="3" t="s">
        <v>84</v>
      </c>
      <c r="D135" s="3" t="s">
        <v>88</v>
      </c>
      <c r="E135" s="5">
        <v>0</v>
      </c>
    </row>
    <row r="136" spans="1:5" ht="22.8">
      <c r="A136" s="32" t="s">
        <v>89</v>
      </c>
      <c r="B136" s="3" t="s">
        <v>0</v>
      </c>
      <c r="C136" s="3" t="s">
        <v>90</v>
      </c>
      <c r="D136" s="3" t="s">
        <v>3</v>
      </c>
      <c r="E136" s="4">
        <v>0</v>
      </c>
    </row>
    <row r="137" spans="1:5" ht="34.200000000000003">
      <c r="A137" s="32" t="s">
        <v>85</v>
      </c>
      <c r="B137" s="3" t="s">
        <v>0</v>
      </c>
      <c r="C137" s="3" t="s">
        <v>90</v>
      </c>
      <c r="D137" s="3" t="s">
        <v>1</v>
      </c>
      <c r="E137" s="4">
        <v>0</v>
      </c>
    </row>
    <row r="138" spans="1:5" ht="22.8">
      <c r="A138" s="32" t="s">
        <v>86</v>
      </c>
      <c r="B138" s="3" t="s">
        <v>0</v>
      </c>
      <c r="C138" s="3" t="s">
        <v>90</v>
      </c>
      <c r="D138" s="3" t="s">
        <v>1</v>
      </c>
      <c r="E138" s="5">
        <v>0</v>
      </c>
    </row>
    <row r="139" spans="1:5" ht="34.200000000000003">
      <c r="A139" s="32" t="s">
        <v>87</v>
      </c>
      <c r="B139" s="3" t="s">
        <v>0</v>
      </c>
      <c r="C139" s="3" t="s">
        <v>90</v>
      </c>
      <c r="D139" s="3" t="s">
        <v>88</v>
      </c>
      <c r="E139" s="4">
        <v>0</v>
      </c>
    </row>
    <row r="140" spans="1:5" ht="22.8">
      <c r="A140" s="32" t="s">
        <v>86</v>
      </c>
      <c r="B140" s="3" t="s">
        <v>0</v>
      </c>
      <c r="C140" s="3" t="s">
        <v>90</v>
      </c>
      <c r="D140" s="3" t="s">
        <v>88</v>
      </c>
      <c r="E140" s="5">
        <v>0</v>
      </c>
    </row>
    <row r="141" spans="1:5" ht="15">
      <c r="A141" s="32" t="s">
        <v>91</v>
      </c>
      <c r="B141" s="3" t="s">
        <v>0</v>
      </c>
      <c r="C141" s="3" t="s">
        <v>92</v>
      </c>
      <c r="D141" s="3" t="s">
        <v>3</v>
      </c>
      <c r="E141" s="50">
        <f>E144</f>
        <v>99611.48</v>
      </c>
    </row>
    <row r="142" spans="1:5" ht="28.2">
      <c r="A142" s="34" t="s">
        <v>178</v>
      </c>
      <c r="B142" s="3" t="s">
        <v>0</v>
      </c>
      <c r="C142" s="3" t="s">
        <v>92</v>
      </c>
      <c r="D142" s="3" t="s">
        <v>168</v>
      </c>
      <c r="E142" s="50">
        <f>E143</f>
        <v>99611.48</v>
      </c>
    </row>
    <row r="143" spans="1:5" ht="28.2">
      <c r="A143" s="34" t="s">
        <v>179</v>
      </c>
      <c r="B143" s="3" t="s">
        <v>0</v>
      </c>
      <c r="C143" s="3" t="s">
        <v>92</v>
      </c>
      <c r="D143" s="3" t="s">
        <v>173</v>
      </c>
      <c r="E143" s="50">
        <f>E144</f>
        <v>99611.48</v>
      </c>
    </row>
    <row r="144" spans="1:5" ht="22.8">
      <c r="A144" s="32" t="s">
        <v>37</v>
      </c>
      <c r="B144" s="3" t="s">
        <v>0</v>
      </c>
      <c r="C144" s="3" t="s">
        <v>92</v>
      </c>
      <c r="D144" s="3" t="s">
        <v>5</v>
      </c>
      <c r="E144" s="50">
        <f>E145</f>
        <v>99611.48</v>
      </c>
    </row>
    <row r="145" spans="1:5" ht="15">
      <c r="A145" s="32" t="s">
        <v>38</v>
      </c>
      <c r="B145" s="3" t="s">
        <v>0</v>
      </c>
      <c r="C145" s="3" t="s">
        <v>92</v>
      </c>
      <c r="D145" s="3" t="s">
        <v>5</v>
      </c>
      <c r="E145" s="51">
        <v>99611.48</v>
      </c>
    </row>
    <row r="146" spans="1:5">
      <c r="A146" s="31" t="s">
        <v>93</v>
      </c>
      <c r="B146" s="15" t="s">
        <v>0</v>
      </c>
      <c r="C146" s="15"/>
      <c r="D146" s="15"/>
      <c r="E146" s="19">
        <f>E147</f>
        <v>2396000</v>
      </c>
    </row>
    <row r="147" spans="1:5" ht="22.8">
      <c r="A147" s="32" t="s">
        <v>150</v>
      </c>
      <c r="B147" s="6" t="s">
        <v>0</v>
      </c>
      <c r="C147" s="6" t="s">
        <v>12</v>
      </c>
      <c r="D147" s="6" t="s">
        <v>3</v>
      </c>
      <c r="E147" s="4">
        <f>E148</f>
        <v>2396000</v>
      </c>
    </row>
    <row r="148" spans="1:5" ht="22.8">
      <c r="A148" s="32" t="s">
        <v>151</v>
      </c>
      <c r="B148" s="6" t="s">
        <v>0</v>
      </c>
      <c r="C148" s="6" t="s">
        <v>12</v>
      </c>
      <c r="D148" s="6" t="s">
        <v>3</v>
      </c>
      <c r="E148" s="4">
        <f>E149+E154+E160+E169+E175+E181+E186</f>
        <v>2396000</v>
      </c>
    </row>
    <row r="149" spans="1:5" ht="15">
      <c r="A149" s="29" t="s">
        <v>95</v>
      </c>
      <c r="B149" s="3" t="s">
        <v>0</v>
      </c>
      <c r="C149" s="3" t="s">
        <v>96</v>
      </c>
      <c r="D149" s="3" t="s">
        <v>3</v>
      </c>
      <c r="E149" s="50">
        <f>E150</f>
        <v>150000</v>
      </c>
    </row>
    <row r="150" spans="1:5" ht="28.2">
      <c r="A150" s="34" t="s">
        <v>178</v>
      </c>
      <c r="B150" s="3" t="s">
        <v>0</v>
      </c>
      <c r="C150" s="3" t="s">
        <v>96</v>
      </c>
      <c r="D150" s="3" t="s">
        <v>168</v>
      </c>
      <c r="E150" s="50">
        <f>E151</f>
        <v>150000</v>
      </c>
    </row>
    <row r="151" spans="1:5" ht="28.2">
      <c r="A151" s="34" t="s">
        <v>179</v>
      </c>
      <c r="B151" s="3" t="s">
        <v>0</v>
      </c>
      <c r="C151" s="3" t="s">
        <v>96</v>
      </c>
      <c r="D151" s="3" t="s">
        <v>173</v>
      </c>
      <c r="E151" s="50">
        <f>E152</f>
        <v>150000</v>
      </c>
    </row>
    <row r="152" spans="1:5" ht="22.8">
      <c r="A152" s="32" t="s">
        <v>37</v>
      </c>
      <c r="B152" s="3" t="s">
        <v>0</v>
      </c>
      <c r="C152" s="3" t="s">
        <v>96</v>
      </c>
      <c r="D152" s="3" t="s">
        <v>5</v>
      </c>
      <c r="E152" s="50">
        <f>E153</f>
        <v>150000</v>
      </c>
    </row>
    <row r="153" spans="1:5" ht="15">
      <c r="A153" s="32" t="s">
        <v>38</v>
      </c>
      <c r="B153" s="3" t="s">
        <v>0</v>
      </c>
      <c r="C153" s="3" t="s">
        <v>96</v>
      </c>
      <c r="D153" s="3" t="s">
        <v>5</v>
      </c>
      <c r="E153" s="50">
        <v>150000</v>
      </c>
    </row>
    <row r="154" spans="1:5" ht="15">
      <c r="A154" s="29" t="s">
        <v>97</v>
      </c>
      <c r="B154" s="3" t="s">
        <v>0</v>
      </c>
      <c r="C154" s="3" t="s">
        <v>98</v>
      </c>
      <c r="D154" s="3" t="s">
        <v>3</v>
      </c>
      <c r="E154" s="50">
        <f>E157</f>
        <v>140000</v>
      </c>
    </row>
    <row r="155" spans="1:5" ht="28.2">
      <c r="A155" s="34" t="s">
        <v>178</v>
      </c>
      <c r="B155" s="3" t="s">
        <v>0</v>
      </c>
      <c r="C155" s="3" t="s">
        <v>98</v>
      </c>
      <c r="D155" s="3" t="s">
        <v>168</v>
      </c>
      <c r="E155" s="50">
        <f>E156</f>
        <v>140000</v>
      </c>
    </row>
    <row r="156" spans="1:5" ht="28.2">
      <c r="A156" s="34" t="s">
        <v>179</v>
      </c>
      <c r="B156" s="3" t="s">
        <v>0</v>
      </c>
      <c r="C156" s="3" t="s">
        <v>98</v>
      </c>
      <c r="D156" s="3" t="s">
        <v>173</v>
      </c>
      <c r="E156" s="50">
        <f>E157</f>
        <v>140000</v>
      </c>
    </row>
    <row r="157" spans="1:5" ht="22.8">
      <c r="A157" s="32" t="s">
        <v>37</v>
      </c>
      <c r="B157" s="3" t="s">
        <v>0</v>
      </c>
      <c r="C157" s="3" t="s">
        <v>98</v>
      </c>
      <c r="D157" s="3" t="s">
        <v>5</v>
      </c>
      <c r="E157" s="50">
        <f>E158+E159</f>
        <v>140000</v>
      </c>
    </row>
    <row r="158" spans="1:5" ht="15">
      <c r="A158" s="32" t="s">
        <v>40</v>
      </c>
      <c r="B158" s="3" t="s">
        <v>0</v>
      </c>
      <c r="C158" s="3" t="s">
        <v>98</v>
      </c>
      <c r="D158" s="3" t="s">
        <v>5</v>
      </c>
      <c r="E158" s="50">
        <v>60000</v>
      </c>
    </row>
    <row r="159" spans="1:5" ht="15">
      <c r="A159" s="32" t="s">
        <v>45</v>
      </c>
      <c r="B159" s="3" t="s">
        <v>0</v>
      </c>
      <c r="C159" s="3" t="s">
        <v>98</v>
      </c>
      <c r="D159" s="3" t="s">
        <v>5</v>
      </c>
      <c r="E159" s="50">
        <v>80000</v>
      </c>
    </row>
    <row r="160" spans="1:5" ht="15">
      <c r="A160" s="29" t="s">
        <v>99</v>
      </c>
      <c r="B160" s="3" t="s">
        <v>0</v>
      </c>
      <c r="C160" s="3" t="s">
        <v>100</v>
      </c>
      <c r="D160" s="3" t="s">
        <v>3</v>
      </c>
      <c r="E160" s="50">
        <f>E163</f>
        <v>966000</v>
      </c>
    </row>
    <row r="161" spans="1:5" ht="28.2">
      <c r="A161" s="34" t="s">
        <v>178</v>
      </c>
      <c r="B161" s="3" t="s">
        <v>0</v>
      </c>
      <c r="C161" s="3" t="s">
        <v>100</v>
      </c>
      <c r="D161" s="3" t="s">
        <v>168</v>
      </c>
      <c r="E161" s="50">
        <f>E162</f>
        <v>966000</v>
      </c>
    </row>
    <row r="162" spans="1:5" ht="28.2">
      <c r="A162" s="34" t="s">
        <v>179</v>
      </c>
      <c r="B162" s="3" t="s">
        <v>0</v>
      </c>
      <c r="C162" s="3" t="s">
        <v>100</v>
      </c>
      <c r="D162" s="3" t="s">
        <v>173</v>
      </c>
      <c r="E162" s="50">
        <f>E163</f>
        <v>966000</v>
      </c>
    </row>
    <row r="163" spans="1:5" ht="22.8">
      <c r="A163" s="32" t="s">
        <v>37</v>
      </c>
      <c r="B163" s="3" t="s">
        <v>0</v>
      </c>
      <c r="C163" s="3" t="s">
        <v>100</v>
      </c>
      <c r="D163" s="3" t="s">
        <v>5</v>
      </c>
      <c r="E163" s="50">
        <f>E164+E165+E166+E167+E168</f>
        <v>966000</v>
      </c>
    </row>
    <row r="164" spans="1:5" ht="15">
      <c r="A164" s="32" t="s">
        <v>161</v>
      </c>
      <c r="B164" s="3" t="s">
        <v>0</v>
      </c>
      <c r="C164" s="3" t="s">
        <v>100</v>
      </c>
      <c r="D164" s="3" t="s">
        <v>5</v>
      </c>
      <c r="E164" s="51">
        <v>156000</v>
      </c>
    </row>
    <row r="165" spans="1:5" ht="15">
      <c r="A165" s="32" t="s">
        <v>40</v>
      </c>
      <c r="B165" s="3" t="s">
        <v>0</v>
      </c>
      <c r="C165" s="3" t="s">
        <v>100</v>
      </c>
      <c r="D165" s="3" t="s">
        <v>5</v>
      </c>
      <c r="E165" s="51">
        <v>300000</v>
      </c>
    </row>
    <row r="166" spans="1:5" ht="15">
      <c r="A166" s="32" t="s">
        <v>42</v>
      </c>
      <c r="B166" s="3" t="s">
        <v>0</v>
      </c>
      <c r="C166" s="3" t="s">
        <v>100</v>
      </c>
      <c r="D166" s="3" t="s">
        <v>5</v>
      </c>
      <c r="E166" s="51">
        <v>280000</v>
      </c>
    </row>
    <row r="167" spans="1:5" ht="15">
      <c r="A167" s="32" t="s">
        <v>136</v>
      </c>
      <c r="B167" s="3" t="s">
        <v>0</v>
      </c>
      <c r="C167" s="3" t="s">
        <v>100</v>
      </c>
      <c r="D167" s="3" t="s">
        <v>5</v>
      </c>
      <c r="E167" s="51">
        <v>180000</v>
      </c>
    </row>
    <row r="168" spans="1:5" ht="15">
      <c r="A168" s="32" t="s">
        <v>45</v>
      </c>
      <c r="B168" s="3" t="s">
        <v>0</v>
      </c>
      <c r="C168" s="3" t="s">
        <v>100</v>
      </c>
      <c r="D168" s="3" t="s">
        <v>5</v>
      </c>
      <c r="E168" s="51">
        <v>50000</v>
      </c>
    </row>
    <row r="169" spans="1:5" ht="15">
      <c r="A169" s="29" t="s">
        <v>101</v>
      </c>
      <c r="B169" s="3" t="s">
        <v>0</v>
      </c>
      <c r="C169" s="3" t="s">
        <v>162</v>
      </c>
      <c r="D169" s="3" t="s">
        <v>3</v>
      </c>
      <c r="E169" s="50">
        <f>E172</f>
        <v>300000</v>
      </c>
    </row>
    <row r="170" spans="1:5" ht="28.2">
      <c r="A170" s="34" t="s">
        <v>178</v>
      </c>
      <c r="B170" s="3" t="s">
        <v>0</v>
      </c>
      <c r="C170" s="3" t="s">
        <v>162</v>
      </c>
      <c r="D170" s="3" t="s">
        <v>168</v>
      </c>
      <c r="E170" s="50">
        <f>E171</f>
        <v>300000</v>
      </c>
    </row>
    <row r="171" spans="1:5" ht="28.2">
      <c r="A171" s="34" t="s">
        <v>179</v>
      </c>
      <c r="B171" s="3" t="s">
        <v>0</v>
      </c>
      <c r="C171" s="3" t="s">
        <v>162</v>
      </c>
      <c r="D171" s="3" t="s">
        <v>173</v>
      </c>
      <c r="E171" s="50">
        <f>E172</f>
        <v>300000</v>
      </c>
    </row>
    <row r="172" spans="1:5" ht="22.8">
      <c r="A172" s="32" t="s">
        <v>37</v>
      </c>
      <c r="B172" s="3" t="s">
        <v>0</v>
      </c>
      <c r="C172" s="3" t="s">
        <v>162</v>
      </c>
      <c r="D172" s="3" t="s">
        <v>5</v>
      </c>
      <c r="E172" s="50">
        <f>E173+E174</f>
        <v>300000</v>
      </c>
    </row>
    <row r="173" spans="1:5" ht="15">
      <c r="A173" s="32" t="s">
        <v>40</v>
      </c>
      <c r="B173" s="3" t="s">
        <v>0</v>
      </c>
      <c r="C173" s="3" t="s">
        <v>162</v>
      </c>
      <c r="D173" s="3" t="s">
        <v>5</v>
      </c>
      <c r="E173" s="51">
        <v>50000</v>
      </c>
    </row>
    <row r="174" spans="1:5" ht="22.8">
      <c r="A174" s="32" t="s">
        <v>37</v>
      </c>
      <c r="B174" s="3" t="s">
        <v>0</v>
      </c>
      <c r="C174" s="3" t="s">
        <v>162</v>
      </c>
      <c r="D174" s="3" t="s">
        <v>5</v>
      </c>
      <c r="E174" s="51">
        <v>250000</v>
      </c>
    </row>
    <row r="175" spans="1:5" ht="15">
      <c r="A175" s="29" t="s">
        <v>219</v>
      </c>
      <c r="B175" s="3" t="s">
        <v>0</v>
      </c>
      <c r="C175" s="3" t="s">
        <v>163</v>
      </c>
      <c r="D175" s="3" t="s">
        <v>3</v>
      </c>
      <c r="E175" s="50">
        <f>E178</f>
        <v>370000</v>
      </c>
    </row>
    <row r="176" spans="1:5" ht="28.2">
      <c r="A176" s="34" t="s">
        <v>178</v>
      </c>
      <c r="B176" s="3" t="s">
        <v>0</v>
      </c>
      <c r="C176" s="3" t="s">
        <v>163</v>
      </c>
      <c r="D176" s="3" t="s">
        <v>168</v>
      </c>
      <c r="E176" s="50">
        <f>E177</f>
        <v>370000</v>
      </c>
    </row>
    <row r="177" spans="1:5" ht="28.2">
      <c r="A177" s="34" t="s">
        <v>179</v>
      </c>
      <c r="B177" s="3" t="s">
        <v>0</v>
      </c>
      <c r="C177" s="3" t="s">
        <v>163</v>
      </c>
      <c r="D177" s="3" t="s">
        <v>173</v>
      </c>
      <c r="E177" s="50">
        <f>E178</f>
        <v>370000</v>
      </c>
    </row>
    <row r="178" spans="1:5" ht="22.8">
      <c r="A178" s="32" t="s">
        <v>37</v>
      </c>
      <c r="B178" s="3" t="s">
        <v>0</v>
      </c>
      <c r="C178" s="3" t="s">
        <v>163</v>
      </c>
      <c r="D178" s="3" t="s">
        <v>5</v>
      </c>
      <c r="E178" s="50">
        <f>E179+E180</f>
        <v>370000</v>
      </c>
    </row>
    <row r="179" spans="1:5" ht="15">
      <c r="A179" s="32" t="s">
        <v>40</v>
      </c>
      <c r="B179" s="3" t="s">
        <v>0</v>
      </c>
      <c r="C179" s="3" t="s">
        <v>163</v>
      </c>
      <c r="D179" s="3" t="s">
        <v>5</v>
      </c>
      <c r="E179" s="51">
        <v>100000</v>
      </c>
    </row>
    <row r="180" spans="1:5" ht="15">
      <c r="A180" s="32" t="s">
        <v>218</v>
      </c>
      <c r="B180" s="3" t="s">
        <v>0</v>
      </c>
      <c r="C180" s="3" t="s">
        <v>163</v>
      </c>
      <c r="D180" s="3" t="s">
        <v>5</v>
      </c>
      <c r="E180" s="51">
        <v>270000</v>
      </c>
    </row>
    <row r="181" spans="1:5" ht="15">
      <c r="A181" s="29" t="s">
        <v>102</v>
      </c>
      <c r="B181" s="3" t="s">
        <v>0</v>
      </c>
      <c r="C181" s="3" t="s">
        <v>103</v>
      </c>
      <c r="D181" s="3" t="s">
        <v>3</v>
      </c>
      <c r="E181" s="50">
        <f>E182</f>
        <v>120000</v>
      </c>
    </row>
    <row r="182" spans="1:5" ht="28.2">
      <c r="A182" s="34" t="s">
        <v>178</v>
      </c>
      <c r="B182" s="3" t="s">
        <v>0</v>
      </c>
      <c r="C182" s="3" t="s">
        <v>103</v>
      </c>
      <c r="D182" s="3" t="s">
        <v>168</v>
      </c>
      <c r="E182" s="50">
        <f>E183</f>
        <v>120000</v>
      </c>
    </row>
    <row r="183" spans="1:5" ht="28.2">
      <c r="A183" s="34" t="s">
        <v>179</v>
      </c>
      <c r="B183" s="3" t="s">
        <v>0</v>
      </c>
      <c r="C183" s="3" t="s">
        <v>103</v>
      </c>
      <c r="D183" s="3" t="s">
        <v>173</v>
      </c>
      <c r="E183" s="50">
        <f>E184</f>
        <v>120000</v>
      </c>
    </row>
    <row r="184" spans="1:5" ht="22.8">
      <c r="A184" s="32" t="s">
        <v>37</v>
      </c>
      <c r="B184" s="3" t="s">
        <v>0</v>
      </c>
      <c r="C184" s="3" t="s">
        <v>103</v>
      </c>
      <c r="D184" s="3" t="s">
        <v>5</v>
      </c>
      <c r="E184" s="50">
        <f>E185</f>
        <v>120000</v>
      </c>
    </row>
    <row r="185" spans="1:5" ht="15">
      <c r="A185" s="32" t="s">
        <v>42</v>
      </c>
      <c r="B185" s="3" t="s">
        <v>0</v>
      </c>
      <c r="C185" s="3" t="s">
        <v>103</v>
      </c>
      <c r="D185" s="3" t="s">
        <v>5</v>
      </c>
      <c r="E185" s="50">
        <v>120000</v>
      </c>
    </row>
    <row r="186" spans="1:5" ht="15">
      <c r="A186" s="29" t="s">
        <v>104</v>
      </c>
      <c r="B186" s="3" t="s">
        <v>0</v>
      </c>
      <c r="C186" s="3" t="s">
        <v>105</v>
      </c>
      <c r="D186" s="3" t="s">
        <v>3</v>
      </c>
      <c r="E186" s="50">
        <f>E189</f>
        <v>350000</v>
      </c>
    </row>
    <row r="187" spans="1:5" ht="28.2">
      <c r="A187" s="34" t="s">
        <v>178</v>
      </c>
      <c r="B187" s="3" t="s">
        <v>0</v>
      </c>
      <c r="C187" s="3" t="s">
        <v>105</v>
      </c>
      <c r="D187" s="3" t="s">
        <v>168</v>
      </c>
      <c r="E187" s="50">
        <f>E188</f>
        <v>350000</v>
      </c>
    </row>
    <row r="188" spans="1:5" ht="28.2">
      <c r="A188" s="34" t="s">
        <v>179</v>
      </c>
      <c r="B188" s="3" t="s">
        <v>0</v>
      </c>
      <c r="C188" s="3" t="s">
        <v>105</v>
      </c>
      <c r="D188" s="3" t="s">
        <v>173</v>
      </c>
      <c r="E188" s="50">
        <f>E189</f>
        <v>350000</v>
      </c>
    </row>
    <row r="189" spans="1:5" ht="22.8">
      <c r="A189" s="32" t="s">
        <v>37</v>
      </c>
      <c r="B189" s="3" t="s">
        <v>0</v>
      </c>
      <c r="C189" s="3" t="s">
        <v>105</v>
      </c>
      <c r="D189" s="3" t="s">
        <v>5</v>
      </c>
      <c r="E189" s="50">
        <f>E190+E191</f>
        <v>350000</v>
      </c>
    </row>
    <row r="190" spans="1:5" ht="15">
      <c r="A190" s="32" t="s">
        <v>40</v>
      </c>
      <c r="B190" s="3" t="s">
        <v>0</v>
      </c>
      <c r="C190" s="3" t="s">
        <v>105</v>
      </c>
      <c r="D190" s="3" t="s">
        <v>5</v>
      </c>
      <c r="E190" s="51">
        <v>250000</v>
      </c>
    </row>
    <row r="191" spans="1:5" ht="22.8">
      <c r="A191" s="32" t="s">
        <v>37</v>
      </c>
      <c r="B191" s="3" t="s">
        <v>0</v>
      </c>
      <c r="C191" s="3" t="s">
        <v>105</v>
      </c>
      <c r="D191" s="3" t="s">
        <v>5</v>
      </c>
      <c r="E191" s="51">
        <v>100000</v>
      </c>
    </row>
    <row r="192" spans="1:5" ht="24">
      <c r="A192" s="30" t="s">
        <v>106</v>
      </c>
      <c r="B192" s="21" t="s">
        <v>0</v>
      </c>
      <c r="C192" s="21" t="s">
        <v>12</v>
      </c>
      <c r="D192" s="21" t="s">
        <v>3</v>
      </c>
      <c r="E192" s="28">
        <f>E195</f>
        <v>25000</v>
      </c>
    </row>
    <row r="193" spans="1:5" ht="22.8">
      <c r="A193" s="32" t="s">
        <v>137</v>
      </c>
      <c r="B193" s="3" t="s">
        <v>0</v>
      </c>
      <c r="C193" s="3" t="s">
        <v>12</v>
      </c>
      <c r="D193" s="3" t="s">
        <v>3</v>
      </c>
      <c r="E193" s="49">
        <f>E194</f>
        <v>25000</v>
      </c>
    </row>
    <row r="194" spans="1:5" ht="34.200000000000003">
      <c r="A194" s="32" t="s">
        <v>152</v>
      </c>
      <c r="B194" s="3" t="s">
        <v>0</v>
      </c>
      <c r="C194" s="3" t="s">
        <v>12</v>
      </c>
      <c r="D194" s="3" t="s">
        <v>3</v>
      </c>
      <c r="E194" s="49">
        <f>E195</f>
        <v>25000</v>
      </c>
    </row>
    <row r="195" spans="1:5" ht="14.4">
      <c r="A195" s="32" t="s">
        <v>108</v>
      </c>
      <c r="B195" s="3" t="s">
        <v>0</v>
      </c>
      <c r="C195" s="3" t="s">
        <v>109</v>
      </c>
      <c r="D195" s="3" t="s">
        <v>3</v>
      </c>
      <c r="E195" s="49">
        <v>25000</v>
      </c>
    </row>
    <row r="196" spans="1:5" ht="28.2">
      <c r="A196" s="34" t="s">
        <v>178</v>
      </c>
      <c r="B196" s="3" t="s">
        <v>0</v>
      </c>
      <c r="C196" s="3" t="s">
        <v>109</v>
      </c>
      <c r="D196" s="3" t="s">
        <v>168</v>
      </c>
      <c r="E196" s="10">
        <f>E197</f>
        <v>25000</v>
      </c>
    </row>
    <row r="197" spans="1:5" ht="28.2">
      <c r="A197" s="34" t="s">
        <v>179</v>
      </c>
      <c r="B197" s="3" t="s">
        <v>0</v>
      </c>
      <c r="C197" s="3" t="s">
        <v>109</v>
      </c>
      <c r="D197" s="3" t="s">
        <v>173</v>
      </c>
      <c r="E197" s="10">
        <f>E198</f>
        <v>25000</v>
      </c>
    </row>
    <row r="198" spans="1:5" ht="22.8">
      <c r="A198" s="32" t="s">
        <v>37</v>
      </c>
      <c r="B198" s="3" t="s">
        <v>0</v>
      </c>
      <c r="C198" s="3" t="s">
        <v>109</v>
      </c>
      <c r="D198" s="3" t="s">
        <v>5</v>
      </c>
      <c r="E198" s="10">
        <f>E199</f>
        <v>25000</v>
      </c>
    </row>
    <row r="199" spans="1:5" ht="14.4">
      <c r="A199" s="32" t="s">
        <v>42</v>
      </c>
      <c r="B199" s="3" t="s">
        <v>0</v>
      </c>
      <c r="C199" s="3" t="s">
        <v>109</v>
      </c>
      <c r="D199" s="3" t="s">
        <v>5</v>
      </c>
      <c r="E199" s="8">
        <v>25000</v>
      </c>
    </row>
    <row r="200" spans="1:5">
      <c r="A200" s="30" t="s">
        <v>110</v>
      </c>
      <c r="B200" s="21" t="s">
        <v>0</v>
      </c>
      <c r="C200" s="21"/>
      <c r="D200" s="21"/>
      <c r="E200" s="22">
        <f>E201</f>
        <v>2800000</v>
      </c>
    </row>
    <row r="201" spans="1:5" ht="15">
      <c r="A201" s="32" t="s">
        <v>153</v>
      </c>
      <c r="B201" s="3" t="s">
        <v>0</v>
      </c>
      <c r="C201" s="3" t="s">
        <v>12</v>
      </c>
      <c r="D201" s="3" t="s">
        <v>3</v>
      </c>
      <c r="E201" s="4">
        <f>E202</f>
        <v>2800000</v>
      </c>
    </row>
    <row r="202" spans="1:5" ht="15">
      <c r="A202" s="32" t="s">
        <v>154</v>
      </c>
      <c r="B202" s="3" t="s">
        <v>0</v>
      </c>
      <c r="C202" s="3" t="s">
        <v>12</v>
      </c>
      <c r="D202" s="3" t="s">
        <v>3</v>
      </c>
      <c r="E202" s="4">
        <f>E203</f>
        <v>2800000</v>
      </c>
    </row>
    <row r="203" spans="1:5" ht="40.799999999999997" thickBot="1">
      <c r="A203" s="39" t="s">
        <v>196</v>
      </c>
      <c r="B203" s="3" t="s">
        <v>0</v>
      </c>
      <c r="C203" s="3" t="s">
        <v>112</v>
      </c>
      <c r="D203" s="3" t="s">
        <v>3</v>
      </c>
      <c r="E203" s="4">
        <f>E204</f>
        <v>2800000</v>
      </c>
    </row>
    <row r="204" spans="1:5" ht="15">
      <c r="A204" s="32" t="s">
        <v>113</v>
      </c>
      <c r="B204" s="3" t="s">
        <v>0</v>
      </c>
      <c r="C204" s="3" t="s">
        <v>112</v>
      </c>
      <c r="D204" s="3" t="s">
        <v>2</v>
      </c>
      <c r="E204" s="4">
        <f>E205</f>
        <v>2800000</v>
      </c>
    </row>
    <row r="205" spans="1:5" ht="22.8">
      <c r="A205" s="32" t="s">
        <v>114</v>
      </c>
      <c r="B205" s="3" t="s">
        <v>0</v>
      </c>
      <c r="C205" s="3" t="s">
        <v>112</v>
      </c>
      <c r="D205" s="3" t="s">
        <v>2</v>
      </c>
      <c r="E205" s="4">
        <v>2800000</v>
      </c>
    </row>
    <row r="206" spans="1:5">
      <c r="A206" s="30" t="s">
        <v>116</v>
      </c>
      <c r="B206" s="21" t="s">
        <v>0</v>
      </c>
      <c r="C206" s="21"/>
      <c r="D206" s="21"/>
      <c r="E206" s="22">
        <f>E207</f>
        <v>174360</v>
      </c>
    </row>
    <row r="207" spans="1:5" ht="15">
      <c r="A207" s="32" t="s">
        <v>155</v>
      </c>
      <c r="B207" s="3" t="s">
        <v>0</v>
      </c>
      <c r="C207" s="3" t="s">
        <v>12</v>
      </c>
      <c r="D207" s="3" t="s">
        <v>3</v>
      </c>
      <c r="E207" s="4">
        <f>E208</f>
        <v>174360</v>
      </c>
    </row>
    <row r="208" spans="1:5" ht="15">
      <c r="A208" s="11" t="s">
        <v>165</v>
      </c>
      <c r="B208" s="3" t="s">
        <v>0</v>
      </c>
      <c r="C208" s="3" t="s">
        <v>12</v>
      </c>
      <c r="D208" s="3" t="s">
        <v>3</v>
      </c>
      <c r="E208" s="4">
        <f>E209+E212+E215</f>
        <v>174360</v>
      </c>
    </row>
    <row r="209" spans="1:5">
      <c r="A209" s="33" t="s">
        <v>118</v>
      </c>
      <c r="B209" s="46" t="s">
        <v>0</v>
      </c>
      <c r="C209" s="46" t="s">
        <v>119</v>
      </c>
      <c r="D209" s="46" t="s">
        <v>3</v>
      </c>
      <c r="E209" s="47">
        <f>E210</f>
        <v>28000</v>
      </c>
    </row>
    <row r="210" spans="1:5" ht="15">
      <c r="A210" s="32" t="s">
        <v>120</v>
      </c>
      <c r="B210" s="3" t="s">
        <v>0</v>
      </c>
      <c r="C210" s="3" t="s">
        <v>119</v>
      </c>
      <c r="D210" s="3" t="s">
        <v>121</v>
      </c>
      <c r="E210" s="4">
        <f>E211</f>
        <v>28000</v>
      </c>
    </row>
    <row r="211" spans="1:5" ht="15">
      <c r="A211" s="32" t="s">
        <v>122</v>
      </c>
      <c r="B211" s="3" t="s">
        <v>0</v>
      </c>
      <c r="C211" s="3" t="s">
        <v>119</v>
      </c>
      <c r="D211" s="3" t="s">
        <v>121</v>
      </c>
      <c r="E211" s="4">
        <v>28000</v>
      </c>
    </row>
    <row r="212" spans="1:5">
      <c r="A212" s="33" t="s">
        <v>124</v>
      </c>
      <c r="B212" s="46" t="s">
        <v>0</v>
      </c>
      <c r="C212" s="46" t="s">
        <v>125</v>
      </c>
      <c r="D212" s="46" t="s">
        <v>3</v>
      </c>
      <c r="E212" s="47">
        <f>E213</f>
        <v>81360</v>
      </c>
    </row>
    <row r="213" spans="1:5" ht="22.8">
      <c r="A213" s="32" t="s">
        <v>126</v>
      </c>
      <c r="B213" s="3" t="s">
        <v>0</v>
      </c>
      <c r="C213" s="3" t="s">
        <v>125</v>
      </c>
      <c r="D213" s="3" t="s">
        <v>127</v>
      </c>
      <c r="E213" s="4">
        <f>E214</f>
        <v>81360</v>
      </c>
    </row>
    <row r="214" spans="1:5" ht="22.8">
      <c r="A214" s="32" t="s">
        <v>128</v>
      </c>
      <c r="B214" s="3" t="s">
        <v>0</v>
      </c>
      <c r="C214" s="3" t="s">
        <v>125</v>
      </c>
      <c r="D214" s="3" t="s">
        <v>127</v>
      </c>
      <c r="E214" s="4">
        <v>81360</v>
      </c>
    </row>
    <row r="215" spans="1:5" ht="22.8">
      <c r="A215" s="33" t="s">
        <v>130</v>
      </c>
      <c r="B215" s="46" t="s">
        <v>0</v>
      </c>
      <c r="C215" s="46" t="s">
        <v>131</v>
      </c>
      <c r="D215" s="46" t="s">
        <v>3</v>
      </c>
      <c r="E215" s="47">
        <v>65000</v>
      </c>
    </row>
    <row r="216" spans="1:5" ht="15">
      <c r="A216" s="32" t="s">
        <v>113</v>
      </c>
      <c r="B216" s="3" t="s">
        <v>0</v>
      </c>
      <c r="C216" s="3" t="s">
        <v>131</v>
      </c>
      <c r="D216" s="3" t="s">
        <v>2</v>
      </c>
      <c r="E216" s="4">
        <v>65000</v>
      </c>
    </row>
    <row r="217" spans="1:5" ht="22.8">
      <c r="A217" s="32" t="s">
        <v>114</v>
      </c>
      <c r="B217" s="3" t="s">
        <v>0</v>
      </c>
      <c r="C217" s="3" t="s">
        <v>131</v>
      </c>
      <c r="D217" s="3" t="s">
        <v>2</v>
      </c>
      <c r="E217" s="4">
        <v>65000</v>
      </c>
    </row>
    <row r="218" spans="1:5">
      <c r="A218" s="30" t="s">
        <v>132</v>
      </c>
      <c r="B218" s="21" t="s">
        <v>0</v>
      </c>
      <c r="C218" s="21"/>
      <c r="D218" s="21"/>
      <c r="E218" s="22">
        <f>E219</f>
        <v>5000</v>
      </c>
    </row>
    <row r="219" spans="1:5" ht="22.8">
      <c r="A219" s="32" t="s">
        <v>156</v>
      </c>
      <c r="B219" s="3" t="s">
        <v>0</v>
      </c>
      <c r="C219" s="3" t="s">
        <v>12</v>
      </c>
      <c r="D219" s="3" t="s">
        <v>3</v>
      </c>
      <c r="E219" s="4">
        <v>5000</v>
      </c>
    </row>
    <row r="220" spans="1:5" ht="45.6">
      <c r="A220" s="32" t="s">
        <v>157</v>
      </c>
      <c r="B220" s="3" t="s">
        <v>0</v>
      </c>
      <c r="C220" s="3" t="s">
        <v>12</v>
      </c>
      <c r="D220" s="3" t="s">
        <v>3</v>
      </c>
      <c r="E220" s="4">
        <v>5000</v>
      </c>
    </row>
    <row r="221" spans="1:5" ht="22.8">
      <c r="A221" s="32" t="s">
        <v>134</v>
      </c>
      <c r="B221" s="3" t="s">
        <v>0</v>
      </c>
      <c r="C221" s="3" t="s">
        <v>135</v>
      </c>
      <c r="D221" s="3" t="s">
        <v>3</v>
      </c>
      <c r="E221" s="4">
        <v>5000</v>
      </c>
    </row>
    <row r="222" spans="1:5" ht="15">
      <c r="A222" s="32" t="s">
        <v>113</v>
      </c>
      <c r="B222" s="3" t="s">
        <v>0</v>
      </c>
      <c r="C222" s="3" t="s">
        <v>135</v>
      </c>
      <c r="D222" s="3" t="s">
        <v>2</v>
      </c>
      <c r="E222" s="4">
        <v>5000</v>
      </c>
    </row>
    <row r="223" spans="1:5" ht="22.8">
      <c r="A223" s="32" t="s">
        <v>114</v>
      </c>
      <c r="B223" s="3" t="s">
        <v>0</v>
      </c>
      <c r="C223" s="3" t="s">
        <v>135</v>
      </c>
      <c r="D223" s="3" t="s">
        <v>2</v>
      </c>
      <c r="E223" s="4">
        <v>5000</v>
      </c>
    </row>
  </sheetData>
  <mergeCells count="9">
    <mergeCell ref="A6:A7"/>
    <mergeCell ref="C6:C7"/>
    <mergeCell ref="D6:D7"/>
    <mergeCell ref="A5:E5"/>
    <mergeCell ref="B1:E1"/>
    <mergeCell ref="B2:E2"/>
    <mergeCell ref="B3:E3"/>
    <mergeCell ref="B4:E4"/>
    <mergeCell ref="E6:E7"/>
  </mergeCells>
  <pageMargins left="0.78740157480314965" right="0.51181102362204722" top="0.2" bottom="0.22" header="0.11811023622047245" footer="0.11811023622047245"/>
  <pageSetup paperSize="9" scale="87" fitToHeight="8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99"/>
  <sheetViews>
    <sheetView tabSelected="1" workbookViewId="0">
      <pane xSplit="1" ySplit="7" topLeftCell="B86" activePane="bottomRight" state="frozen"/>
      <selection pane="topRight" activeCell="F1" sqref="F1"/>
      <selection pane="bottomLeft" activeCell="A11" sqref="A11"/>
      <selection pane="bottomRight" activeCell="E83" sqref="E83:F83"/>
    </sheetView>
  </sheetViews>
  <sheetFormatPr defaultColWidth="8.88671875" defaultRowHeight="14.4"/>
  <cols>
    <col min="1" max="1" width="51.33203125" style="27" customWidth="1"/>
    <col min="2" max="2" width="12.44140625" style="27" hidden="1" customWidth="1"/>
    <col min="3" max="3" width="13.5546875" style="27" customWidth="1"/>
    <col min="4" max="4" width="11.33203125" style="27" customWidth="1"/>
    <col min="5" max="5" width="14.33203125" style="27" customWidth="1"/>
    <col min="6" max="6" width="13.5546875" style="27" customWidth="1"/>
    <col min="7" max="16384" width="8.88671875" style="27"/>
  </cols>
  <sheetData>
    <row r="1" spans="1:6">
      <c r="B1" s="151" t="s">
        <v>204</v>
      </c>
      <c r="C1" s="151"/>
      <c r="D1" s="151"/>
      <c r="E1" s="151"/>
    </row>
    <row r="2" spans="1:6">
      <c r="B2" s="152" t="s">
        <v>205</v>
      </c>
      <c r="C2" s="152"/>
      <c r="D2" s="152"/>
      <c r="E2" s="152"/>
    </row>
    <row r="3" spans="1:6">
      <c r="B3" s="151" t="s">
        <v>206</v>
      </c>
      <c r="C3" s="151"/>
      <c r="D3" s="151"/>
      <c r="E3" s="151"/>
    </row>
    <row r="4" spans="1:6">
      <c r="B4" s="151" t="s">
        <v>231</v>
      </c>
      <c r="C4" s="151"/>
      <c r="D4" s="151"/>
      <c r="E4" s="151"/>
    </row>
    <row r="5" spans="1:6" ht="52.2" customHeight="1">
      <c r="A5" s="184" t="s">
        <v>226</v>
      </c>
      <c r="B5" s="184"/>
      <c r="C5" s="184"/>
      <c r="D5" s="184"/>
      <c r="E5" s="184"/>
    </row>
    <row r="6" spans="1:6" s="68" customFormat="1" ht="13.8">
      <c r="C6" s="149"/>
      <c r="D6" s="149"/>
      <c r="E6" s="149"/>
      <c r="F6" s="149"/>
    </row>
    <row r="7" spans="1:6" s="68" customFormat="1" ht="30" customHeight="1">
      <c r="A7" s="162" t="s">
        <v>224</v>
      </c>
      <c r="B7" s="162"/>
      <c r="C7" s="162"/>
      <c r="D7" s="162"/>
      <c r="E7" s="162"/>
      <c r="F7" s="162"/>
    </row>
    <row r="8" spans="1:6" s="68" customFormat="1" ht="14.4" customHeight="1">
      <c r="A8" s="177" t="s">
        <v>198</v>
      </c>
      <c r="B8" s="177" t="s">
        <v>7</v>
      </c>
      <c r="C8" s="177" t="s">
        <v>8</v>
      </c>
      <c r="D8" s="178" t="s">
        <v>200</v>
      </c>
      <c r="E8" s="176" t="s">
        <v>202</v>
      </c>
      <c r="F8" s="176" t="s">
        <v>222</v>
      </c>
    </row>
    <row r="9" spans="1:6" s="68" customFormat="1" ht="29.4" customHeight="1">
      <c r="A9" s="177"/>
      <c r="B9" s="177"/>
      <c r="C9" s="177"/>
      <c r="D9" s="178"/>
      <c r="E9" s="176"/>
      <c r="F9" s="176"/>
    </row>
    <row r="10" spans="1:6" s="68" customFormat="1" ht="22.8">
      <c r="A10" s="70" t="s">
        <v>10</v>
      </c>
      <c r="B10" s="71" t="s">
        <v>11</v>
      </c>
      <c r="C10" s="71" t="s">
        <v>12</v>
      </c>
      <c r="D10" s="71" t="s">
        <v>3</v>
      </c>
      <c r="E10" s="72">
        <f>E11+E70+E87+E101+E111+E194+E202+E208+E220</f>
        <v>11488201</v>
      </c>
      <c r="F10" s="72">
        <f>F11+F70+F87+F101+F111+F194+F202+F208+F220</f>
        <v>10435912.99</v>
      </c>
    </row>
    <row r="11" spans="1:6" s="68" customFormat="1" ht="15.6" customHeight="1">
      <c r="A11" s="73" t="s">
        <v>180</v>
      </c>
      <c r="B11" s="74" t="s">
        <v>181</v>
      </c>
      <c r="C11" s="74"/>
      <c r="D11" s="74"/>
      <c r="E11" s="75">
        <f t="shared" ref="E11:F11" si="0">E12+E18+E53+E59</f>
        <v>3883893.5200000005</v>
      </c>
      <c r="F11" s="75">
        <f t="shared" si="0"/>
        <v>3833586.5200000005</v>
      </c>
    </row>
    <row r="12" spans="1:6" s="68" customFormat="1" ht="34.200000000000003">
      <c r="A12" s="76" t="s">
        <v>13</v>
      </c>
      <c r="B12" s="77" t="s">
        <v>14</v>
      </c>
      <c r="C12" s="77" t="s">
        <v>12</v>
      </c>
      <c r="D12" s="77" t="s">
        <v>3</v>
      </c>
      <c r="E12" s="78">
        <v>57600</v>
      </c>
      <c r="F12" s="78">
        <v>57600</v>
      </c>
    </row>
    <row r="13" spans="1:6" s="68" customFormat="1" ht="22.8">
      <c r="A13" s="79" t="s">
        <v>15</v>
      </c>
      <c r="B13" s="80" t="s">
        <v>14</v>
      </c>
      <c r="C13" s="80" t="s">
        <v>16</v>
      </c>
      <c r="D13" s="80" t="s">
        <v>3</v>
      </c>
      <c r="E13" s="82">
        <v>57600</v>
      </c>
      <c r="F13" s="82">
        <v>57600</v>
      </c>
    </row>
    <row r="14" spans="1:6" s="68" customFormat="1" ht="34.200000000000003">
      <c r="A14" s="79" t="s">
        <v>137</v>
      </c>
      <c r="B14" s="80" t="s">
        <v>14</v>
      </c>
      <c r="C14" s="80" t="s">
        <v>16</v>
      </c>
      <c r="D14" s="80" t="s">
        <v>3</v>
      </c>
      <c r="E14" s="82">
        <v>57600</v>
      </c>
      <c r="F14" s="82">
        <v>57600</v>
      </c>
    </row>
    <row r="15" spans="1:6" s="68" customFormat="1" ht="34.200000000000003">
      <c r="A15" s="79" t="s">
        <v>139</v>
      </c>
      <c r="B15" s="80" t="s">
        <v>14</v>
      </c>
      <c r="C15" s="80" t="s">
        <v>16</v>
      </c>
      <c r="D15" s="80" t="s">
        <v>3</v>
      </c>
      <c r="E15" s="82">
        <v>57600</v>
      </c>
      <c r="F15" s="82">
        <v>57600</v>
      </c>
    </row>
    <row r="16" spans="1:6" s="68" customFormat="1" ht="34.200000000000003">
      <c r="A16" s="79" t="s">
        <v>17</v>
      </c>
      <c r="B16" s="80" t="s">
        <v>14</v>
      </c>
      <c r="C16" s="80" t="s">
        <v>16</v>
      </c>
      <c r="D16" s="80" t="s">
        <v>18</v>
      </c>
      <c r="E16" s="82">
        <v>57600</v>
      </c>
      <c r="F16" s="82">
        <v>57600</v>
      </c>
    </row>
    <row r="17" spans="1:6" s="68" customFormat="1" ht="19.95" customHeight="1">
      <c r="A17" s="79" t="s">
        <v>19</v>
      </c>
      <c r="B17" s="80" t="s">
        <v>14</v>
      </c>
      <c r="C17" s="80" t="s">
        <v>16</v>
      </c>
      <c r="D17" s="80" t="s">
        <v>18</v>
      </c>
      <c r="E17" s="82">
        <v>57600</v>
      </c>
      <c r="F17" s="82">
        <v>57600</v>
      </c>
    </row>
    <row r="18" spans="1:6" s="68" customFormat="1" ht="45.6">
      <c r="A18" s="76" t="s">
        <v>21</v>
      </c>
      <c r="B18" s="77" t="s">
        <v>22</v>
      </c>
      <c r="C18" s="77" t="s">
        <v>12</v>
      </c>
      <c r="D18" s="77" t="s">
        <v>3</v>
      </c>
      <c r="E18" s="84">
        <f t="shared" ref="E18:F19" si="1">E19</f>
        <v>3501293.5200000005</v>
      </c>
      <c r="F18" s="84">
        <f t="shared" si="1"/>
        <v>3485986.5200000005</v>
      </c>
    </row>
    <row r="19" spans="1:6" s="68" customFormat="1" ht="34.200000000000003">
      <c r="A19" s="79" t="s">
        <v>137</v>
      </c>
      <c r="B19" s="80" t="s">
        <v>22</v>
      </c>
      <c r="C19" s="80" t="s">
        <v>12</v>
      </c>
      <c r="D19" s="80" t="s">
        <v>3</v>
      </c>
      <c r="E19" s="86">
        <f t="shared" si="1"/>
        <v>3501293.5200000005</v>
      </c>
      <c r="F19" s="86">
        <f t="shared" si="1"/>
        <v>3485986.5200000005</v>
      </c>
    </row>
    <row r="20" spans="1:6" s="68" customFormat="1" ht="34.200000000000003">
      <c r="A20" s="79" t="s">
        <v>138</v>
      </c>
      <c r="B20" s="80" t="s">
        <v>22</v>
      </c>
      <c r="C20" s="80" t="s">
        <v>12</v>
      </c>
      <c r="D20" s="80" t="s">
        <v>3</v>
      </c>
      <c r="E20" s="86">
        <f t="shared" ref="E20:F20" si="2">E21+E46</f>
        <v>3501293.5200000005</v>
      </c>
      <c r="F20" s="86">
        <f t="shared" si="2"/>
        <v>3485986.5200000005</v>
      </c>
    </row>
    <row r="21" spans="1:6" s="68" customFormat="1" ht="15">
      <c r="A21" s="87" t="s">
        <v>23</v>
      </c>
      <c r="B21" s="80" t="s">
        <v>22</v>
      </c>
      <c r="C21" s="80" t="s">
        <v>24</v>
      </c>
      <c r="D21" s="80" t="s">
        <v>3</v>
      </c>
      <c r="E21" s="123">
        <f>E24+E26+E30+E32+E42+E44</f>
        <v>3010824.8200000003</v>
      </c>
      <c r="F21" s="123">
        <f>F24+F26+F30+F32+F42+F44</f>
        <v>2995517.8200000003</v>
      </c>
    </row>
    <row r="22" spans="1:6" s="68" customFormat="1" ht="57">
      <c r="A22" s="87" t="s">
        <v>166</v>
      </c>
      <c r="B22" s="80" t="s">
        <v>22</v>
      </c>
      <c r="C22" s="80" t="s">
        <v>24</v>
      </c>
      <c r="D22" s="80" t="s">
        <v>170</v>
      </c>
      <c r="E22" s="97">
        <f t="shared" ref="E22:F22" si="3">E23</f>
        <v>1743191.82</v>
      </c>
      <c r="F22" s="97">
        <f t="shared" si="3"/>
        <v>1743191.82</v>
      </c>
    </row>
    <row r="23" spans="1:6" s="68" customFormat="1" ht="22.8">
      <c r="A23" s="79" t="s">
        <v>167</v>
      </c>
      <c r="B23" s="80" t="s">
        <v>22</v>
      </c>
      <c r="C23" s="80" t="s">
        <v>24</v>
      </c>
      <c r="D23" s="80" t="s">
        <v>169</v>
      </c>
      <c r="E23" s="92">
        <f t="shared" ref="E23:F23" si="4">E24+E27</f>
        <v>1743191.82</v>
      </c>
      <c r="F23" s="92">
        <f t="shared" si="4"/>
        <v>1743191.82</v>
      </c>
    </row>
    <row r="24" spans="1:6" s="68" customFormat="1" ht="22.8">
      <c r="A24" s="70" t="s">
        <v>25</v>
      </c>
      <c r="B24" s="71" t="s">
        <v>22</v>
      </c>
      <c r="C24" s="71" t="s">
        <v>24</v>
      </c>
      <c r="D24" s="71" t="s">
        <v>26</v>
      </c>
      <c r="E24" s="109">
        <f t="shared" ref="E24:F24" si="5">E25</f>
        <v>1338857</v>
      </c>
      <c r="F24" s="109">
        <f t="shared" si="5"/>
        <v>1338857</v>
      </c>
    </row>
    <row r="25" spans="1:6" s="68" customFormat="1" ht="15">
      <c r="A25" s="79" t="s">
        <v>27</v>
      </c>
      <c r="B25" s="80" t="s">
        <v>22</v>
      </c>
      <c r="C25" s="80" t="s">
        <v>24</v>
      </c>
      <c r="D25" s="80" t="s">
        <v>26</v>
      </c>
      <c r="E25" s="82">
        <v>1338857</v>
      </c>
      <c r="F25" s="82">
        <v>1338857</v>
      </c>
    </row>
    <row r="26" spans="1:6" s="68" customFormat="1" ht="34.200000000000003">
      <c r="A26" s="70" t="s">
        <v>29</v>
      </c>
      <c r="B26" s="71" t="s">
        <v>22</v>
      </c>
      <c r="C26" s="71" t="s">
        <v>24</v>
      </c>
      <c r="D26" s="71" t="s">
        <v>30</v>
      </c>
      <c r="E26" s="72">
        <f>E27</f>
        <v>404334.82</v>
      </c>
      <c r="F26" s="72">
        <f>F27</f>
        <v>404334.82</v>
      </c>
    </row>
    <row r="27" spans="1:6" s="68" customFormat="1" ht="15">
      <c r="A27" s="79" t="s">
        <v>164</v>
      </c>
      <c r="B27" s="80" t="s">
        <v>22</v>
      </c>
      <c r="C27" s="80" t="s">
        <v>24</v>
      </c>
      <c r="D27" s="80" t="s">
        <v>30</v>
      </c>
      <c r="E27" s="82">
        <v>404334.82</v>
      </c>
      <c r="F27" s="82">
        <v>404334.82</v>
      </c>
    </row>
    <row r="28" spans="1:6" s="68" customFormat="1" ht="25.2" customHeight="1">
      <c r="A28" s="79" t="s">
        <v>171</v>
      </c>
      <c r="B28" s="80" t="s">
        <v>22</v>
      </c>
      <c r="C28" s="80" t="s">
        <v>24</v>
      </c>
      <c r="D28" s="80" t="s">
        <v>168</v>
      </c>
      <c r="E28" s="82">
        <f>E29</f>
        <v>1257633</v>
      </c>
      <c r="F28" s="82">
        <f>F29</f>
        <v>1242326</v>
      </c>
    </row>
    <row r="29" spans="1:6" s="68" customFormat="1" ht="25.2" customHeight="1">
      <c r="A29" s="79" t="s">
        <v>172</v>
      </c>
      <c r="B29" s="80" t="s">
        <v>22</v>
      </c>
      <c r="C29" s="80" t="s">
        <v>24</v>
      </c>
      <c r="D29" s="80" t="s">
        <v>173</v>
      </c>
      <c r="E29" s="82">
        <f>E30+E32</f>
        <v>1257633</v>
      </c>
      <c r="F29" s="82">
        <f>F30+F32</f>
        <v>1242326</v>
      </c>
    </row>
    <row r="30" spans="1:6" s="68" customFormat="1" ht="22.8">
      <c r="A30" s="79" t="s">
        <v>33</v>
      </c>
      <c r="B30" s="80" t="s">
        <v>22</v>
      </c>
      <c r="C30" s="80" t="s">
        <v>24</v>
      </c>
      <c r="D30" s="80" t="s">
        <v>34</v>
      </c>
      <c r="E30" s="86">
        <f>E31</f>
        <v>34000</v>
      </c>
      <c r="F30" s="86">
        <f>F31</f>
        <v>34000</v>
      </c>
    </row>
    <row r="31" spans="1:6" s="68" customFormat="1" ht="15">
      <c r="A31" s="79" t="s">
        <v>35</v>
      </c>
      <c r="B31" s="80" t="s">
        <v>22</v>
      </c>
      <c r="C31" s="80" t="s">
        <v>24</v>
      </c>
      <c r="D31" s="80" t="s">
        <v>34</v>
      </c>
      <c r="E31" s="82">
        <v>34000</v>
      </c>
      <c r="F31" s="82">
        <v>34000</v>
      </c>
    </row>
    <row r="32" spans="1:6" s="68" customFormat="1" ht="22.8">
      <c r="A32" s="70" t="s">
        <v>37</v>
      </c>
      <c r="B32" s="71" t="s">
        <v>22</v>
      </c>
      <c r="C32" s="71" t="s">
        <v>24</v>
      </c>
      <c r="D32" s="71" t="s">
        <v>5</v>
      </c>
      <c r="E32" s="109">
        <f t="shared" ref="E32:F32" si="6">E33+E34+E35+E36+E37+E38+E39</f>
        <v>1223633</v>
      </c>
      <c r="F32" s="109">
        <f t="shared" si="6"/>
        <v>1208326</v>
      </c>
    </row>
    <row r="33" spans="1:6" s="68" customFormat="1" ht="15">
      <c r="A33" s="79" t="s">
        <v>35</v>
      </c>
      <c r="B33" s="80" t="s">
        <v>22</v>
      </c>
      <c r="C33" s="80" t="s">
        <v>24</v>
      </c>
      <c r="D33" s="80" t="s">
        <v>5</v>
      </c>
      <c r="E33" s="82">
        <v>5000</v>
      </c>
      <c r="F33" s="82">
        <v>5000</v>
      </c>
    </row>
    <row r="34" spans="1:6" s="68" customFormat="1" ht="15">
      <c r="A34" s="79" t="s">
        <v>158</v>
      </c>
      <c r="B34" s="80" t="s">
        <v>22</v>
      </c>
      <c r="C34" s="80" t="s">
        <v>24</v>
      </c>
      <c r="D34" s="80" t="s">
        <v>5</v>
      </c>
      <c r="E34" s="82">
        <v>12000</v>
      </c>
      <c r="F34" s="82">
        <v>12000</v>
      </c>
    </row>
    <row r="35" spans="1:6" s="68" customFormat="1" ht="15">
      <c r="A35" s="79" t="s">
        <v>38</v>
      </c>
      <c r="B35" s="80" t="s">
        <v>22</v>
      </c>
      <c r="C35" s="80" t="s">
        <v>24</v>
      </c>
      <c r="D35" s="80" t="s">
        <v>5</v>
      </c>
      <c r="E35" s="82">
        <v>150650</v>
      </c>
      <c r="F35" s="82">
        <v>160000</v>
      </c>
    </row>
    <row r="36" spans="1:6" s="68" customFormat="1" ht="15">
      <c r="A36" s="79" t="s">
        <v>40</v>
      </c>
      <c r="B36" s="80" t="s">
        <v>22</v>
      </c>
      <c r="C36" s="80" t="s">
        <v>24</v>
      </c>
      <c r="D36" s="80" t="s">
        <v>5</v>
      </c>
      <c r="E36" s="82">
        <v>360000</v>
      </c>
      <c r="F36" s="82">
        <v>423000</v>
      </c>
    </row>
    <row r="37" spans="1:6" s="68" customFormat="1" ht="15">
      <c r="A37" s="79" t="s">
        <v>42</v>
      </c>
      <c r="B37" s="80" t="s">
        <v>22</v>
      </c>
      <c r="C37" s="80" t="s">
        <v>24</v>
      </c>
      <c r="D37" s="80" t="s">
        <v>5</v>
      </c>
      <c r="E37" s="82">
        <v>350000</v>
      </c>
      <c r="F37" s="82">
        <v>250000</v>
      </c>
    </row>
    <row r="38" spans="1:6" s="68" customFormat="1" ht="15">
      <c r="A38" s="79" t="s">
        <v>44</v>
      </c>
      <c r="B38" s="80" t="s">
        <v>22</v>
      </c>
      <c r="C38" s="80" t="s">
        <v>24</v>
      </c>
      <c r="D38" s="80" t="s">
        <v>5</v>
      </c>
      <c r="E38" s="82">
        <v>120000</v>
      </c>
      <c r="F38" s="82">
        <v>130000</v>
      </c>
    </row>
    <row r="39" spans="1:6" s="68" customFormat="1" ht="15">
      <c r="A39" s="79" t="s">
        <v>45</v>
      </c>
      <c r="B39" s="80" t="s">
        <v>22</v>
      </c>
      <c r="C39" s="80" t="s">
        <v>24</v>
      </c>
      <c r="D39" s="80" t="s">
        <v>5</v>
      </c>
      <c r="E39" s="82">
        <v>225983</v>
      </c>
      <c r="F39" s="82">
        <v>228326</v>
      </c>
    </row>
    <row r="40" spans="1:6" s="68" customFormat="1" ht="15">
      <c r="A40" s="93" t="s">
        <v>174</v>
      </c>
      <c r="B40" s="71" t="s">
        <v>22</v>
      </c>
      <c r="C40" s="71" t="s">
        <v>24</v>
      </c>
      <c r="D40" s="71" t="s">
        <v>176</v>
      </c>
      <c r="E40" s="94">
        <f t="shared" ref="E40:F40" si="7">E41</f>
        <v>10000</v>
      </c>
      <c r="F40" s="94">
        <f t="shared" si="7"/>
        <v>10000</v>
      </c>
    </row>
    <row r="41" spans="1:6" s="68" customFormat="1" ht="15">
      <c r="A41" s="95" t="s">
        <v>175</v>
      </c>
      <c r="B41" s="80" t="s">
        <v>22</v>
      </c>
      <c r="C41" s="80" t="s">
        <v>24</v>
      </c>
      <c r="D41" s="80" t="s">
        <v>177</v>
      </c>
      <c r="E41" s="82">
        <f>E42+E44</f>
        <v>10000</v>
      </c>
      <c r="F41" s="82">
        <f>F42+F44</f>
        <v>10000</v>
      </c>
    </row>
    <row r="42" spans="1:6" s="68" customFormat="1" ht="15">
      <c r="A42" s="79" t="s">
        <v>47</v>
      </c>
      <c r="B42" s="80" t="s">
        <v>22</v>
      </c>
      <c r="C42" s="80" t="s">
        <v>24</v>
      </c>
      <c r="D42" s="80" t="s">
        <v>6</v>
      </c>
      <c r="E42" s="86">
        <f>E43</f>
        <v>5000</v>
      </c>
      <c r="F42" s="86">
        <f>F43</f>
        <v>5000</v>
      </c>
    </row>
    <row r="43" spans="1:6" s="68" customFormat="1" ht="15">
      <c r="A43" s="79" t="s">
        <v>19</v>
      </c>
      <c r="B43" s="80" t="s">
        <v>22</v>
      </c>
      <c r="C43" s="80" t="s">
        <v>24</v>
      </c>
      <c r="D43" s="80" t="s">
        <v>6</v>
      </c>
      <c r="E43" s="82">
        <v>5000</v>
      </c>
      <c r="F43" s="82">
        <v>5000</v>
      </c>
    </row>
    <row r="44" spans="1:6" s="68" customFormat="1" ht="15">
      <c r="A44" s="79" t="s">
        <v>48</v>
      </c>
      <c r="B44" s="80" t="s">
        <v>22</v>
      </c>
      <c r="C44" s="80" t="s">
        <v>24</v>
      </c>
      <c r="D44" s="80" t="s">
        <v>49</v>
      </c>
      <c r="E44" s="86">
        <v>5000</v>
      </c>
      <c r="F44" s="86">
        <v>5000</v>
      </c>
    </row>
    <row r="45" spans="1:6" s="68" customFormat="1" ht="15">
      <c r="A45" s="79" t="s">
        <v>19</v>
      </c>
      <c r="B45" s="80" t="s">
        <v>22</v>
      </c>
      <c r="C45" s="80" t="s">
        <v>24</v>
      </c>
      <c r="D45" s="80" t="s">
        <v>49</v>
      </c>
      <c r="E45" s="82">
        <v>5000</v>
      </c>
      <c r="F45" s="82">
        <v>5000</v>
      </c>
    </row>
    <row r="46" spans="1:6" s="68" customFormat="1" ht="22.8">
      <c r="A46" s="87" t="s">
        <v>50</v>
      </c>
      <c r="B46" s="96" t="s">
        <v>22</v>
      </c>
      <c r="C46" s="96" t="s">
        <v>51</v>
      </c>
      <c r="D46" s="96" t="s">
        <v>3</v>
      </c>
      <c r="E46" s="97">
        <f t="shared" ref="E46:F46" si="8">E49+E51</f>
        <v>490468.7</v>
      </c>
      <c r="F46" s="97">
        <f t="shared" si="8"/>
        <v>490468.7</v>
      </c>
    </row>
    <row r="47" spans="1:6" s="68" customFormat="1" ht="69">
      <c r="A47" s="98" t="s">
        <v>166</v>
      </c>
      <c r="B47" s="80" t="s">
        <v>22</v>
      </c>
      <c r="C47" s="80" t="s">
        <v>51</v>
      </c>
      <c r="D47" s="80" t="s">
        <v>170</v>
      </c>
      <c r="E47" s="99">
        <f t="shared" ref="E47:F47" si="9">E48</f>
        <v>490468.7</v>
      </c>
      <c r="F47" s="99">
        <f t="shared" si="9"/>
        <v>490468.7</v>
      </c>
    </row>
    <row r="48" spans="1:6" s="68" customFormat="1" ht="33.6" customHeight="1">
      <c r="A48" s="98" t="s">
        <v>167</v>
      </c>
      <c r="B48" s="80" t="s">
        <v>22</v>
      </c>
      <c r="C48" s="80" t="s">
        <v>51</v>
      </c>
      <c r="D48" s="80" t="s">
        <v>169</v>
      </c>
      <c r="E48" s="99">
        <f t="shared" ref="E48:F48" si="10">E49+E51</f>
        <v>490468.7</v>
      </c>
      <c r="F48" s="99">
        <f t="shared" si="10"/>
        <v>490468.7</v>
      </c>
    </row>
    <row r="49" spans="1:6" s="68" customFormat="1" ht="22.8">
      <c r="A49" s="79" t="s">
        <v>25</v>
      </c>
      <c r="B49" s="80" t="s">
        <v>22</v>
      </c>
      <c r="C49" s="80" t="s">
        <v>51</v>
      </c>
      <c r="D49" s="80" t="s">
        <v>26</v>
      </c>
      <c r="E49" s="92">
        <f t="shared" ref="E49:F49" si="11">E50</f>
        <v>376701</v>
      </c>
      <c r="F49" s="92">
        <f t="shared" si="11"/>
        <v>376701</v>
      </c>
    </row>
    <row r="50" spans="1:6" s="68" customFormat="1" ht="15">
      <c r="A50" s="79" t="s">
        <v>27</v>
      </c>
      <c r="B50" s="80" t="s">
        <v>22</v>
      </c>
      <c r="C50" s="80" t="s">
        <v>51</v>
      </c>
      <c r="D50" s="80" t="s">
        <v>26</v>
      </c>
      <c r="E50" s="82">
        <v>376701</v>
      </c>
      <c r="F50" s="82">
        <v>376701</v>
      </c>
    </row>
    <row r="51" spans="1:6" s="68" customFormat="1" ht="34.200000000000003">
      <c r="A51" s="79" t="s">
        <v>29</v>
      </c>
      <c r="B51" s="80" t="s">
        <v>22</v>
      </c>
      <c r="C51" s="80" t="s">
        <v>51</v>
      </c>
      <c r="D51" s="80" t="s">
        <v>30</v>
      </c>
      <c r="E51" s="92">
        <f t="shared" ref="E51:F51" si="12">E52</f>
        <v>113767.7</v>
      </c>
      <c r="F51" s="92">
        <f t="shared" si="12"/>
        <v>113767.7</v>
      </c>
    </row>
    <row r="52" spans="1:6" s="68" customFormat="1" ht="19.2" customHeight="1">
      <c r="A52" s="79" t="s">
        <v>31</v>
      </c>
      <c r="B52" s="80" t="s">
        <v>22</v>
      </c>
      <c r="C52" s="80" t="s">
        <v>51</v>
      </c>
      <c r="D52" s="80" t="s">
        <v>30</v>
      </c>
      <c r="E52" s="82">
        <v>113767.7</v>
      </c>
      <c r="F52" s="82">
        <v>113767.7</v>
      </c>
    </row>
    <row r="53" spans="1:6" s="68" customFormat="1" ht="23.4" customHeight="1">
      <c r="A53" s="76" t="s">
        <v>52</v>
      </c>
      <c r="B53" s="77" t="s">
        <v>53</v>
      </c>
      <c r="C53" s="77" t="s">
        <v>12</v>
      </c>
      <c r="D53" s="77" t="s">
        <v>3</v>
      </c>
      <c r="E53" s="84">
        <f>E54</f>
        <v>20000</v>
      </c>
      <c r="F53" s="84">
        <f>F54</f>
        <v>20000</v>
      </c>
    </row>
    <row r="54" spans="1:6" s="68" customFormat="1" ht="34.200000000000003">
      <c r="A54" s="79" t="s">
        <v>137</v>
      </c>
      <c r="B54" s="80" t="s">
        <v>53</v>
      </c>
      <c r="C54" s="80" t="s">
        <v>12</v>
      </c>
      <c r="D54" s="80" t="s">
        <v>3</v>
      </c>
      <c r="E54" s="86">
        <v>20000</v>
      </c>
      <c r="F54" s="86">
        <v>20000</v>
      </c>
    </row>
    <row r="55" spans="1:6" s="68" customFormat="1" ht="34.200000000000003">
      <c r="A55" s="79" t="s">
        <v>140</v>
      </c>
      <c r="B55" s="80" t="s">
        <v>53</v>
      </c>
      <c r="C55" s="80" t="s">
        <v>12</v>
      </c>
      <c r="D55" s="80" t="s">
        <v>3</v>
      </c>
      <c r="E55" s="86">
        <v>20000</v>
      </c>
      <c r="F55" s="86">
        <v>20000</v>
      </c>
    </row>
    <row r="56" spans="1:6" s="68" customFormat="1" ht="15">
      <c r="A56" s="79" t="s">
        <v>54</v>
      </c>
      <c r="B56" s="80" t="s">
        <v>53</v>
      </c>
      <c r="C56" s="80" t="s">
        <v>55</v>
      </c>
      <c r="D56" s="80" t="s">
        <v>3</v>
      </c>
      <c r="E56" s="86">
        <v>20000</v>
      </c>
      <c r="F56" s="86">
        <v>20000</v>
      </c>
    </row>
    <row r="57" spans="1:6" s="68" customFormat="1" ht="15">
      <c r="A57" s="79" t="s">
        <v>56</v>
      </c>
      <c r="B57" s="80" t="s">
        <v>53</v>
      </c>
      <c r="C57" s="80" t="s">
        <v>55</v>
      </c>
      <c r="D57" s="80" t="s">
        <v>57</v>
      </c>
      <c r="E57" s="86">
        <v>20000</v>
      </c>
      <c r="F57" s="86">
        <v>20000</v>
      </c>
    </row>
    <row r="58" spans="1:6" s="68" customFormat="1" ht="15">
      <c r="A58" s="79" t="s">
        <v>215</v>
      </c>
      <c r="B58" s="80" t="s">
        <v>53</v>
      </c>
      <c r="C58" s="80" t="s">
        <v>55</v>
      </c>
      <c r="D58" s="80" t="s">
        <v>57</v>
      </c>
      <c r="E58" s="86">
        <v>20000</v>
      </c>
      <c r="F58" s="86">
        <v>20000</v>
      </c>
    </row>
    <row r="59" spans="1:6" s="68" customFormat="1" ht="15">
      <c r="A59" s="76" t="s">
        <v>58</v>
      </c>
      <c r="B59" s="77" t="s">
        <v>59</v>
      </c>
      <c r="C59" s="77" t="s">
        <v>12</v>
      </c>
      <c r="D59" s="77" t="s">
        <v>3</v>
      </c>
      <c r="E59" s="84">
        <f t="shared" ref="E59:F64" si="13">E60</f>
        <v>305000</v>
      </c>
      <c r="F59" s="84">
        <f t="shared" si="13"/>
        <v>270000</v>
      </c>
    </row>
    <row r="60" spans="1:6" s="68" customFormat="1" ht="34.200000000000003">
      <c r="A60" s="79" t="s">
        <v>141</v>
      </c>
      <c r="B60" s="80" t="s">
        <v>59</v>
      </c>
      <c r="C60" s="80" t="s">
        <v>12</v>
      </c>
      <c r="D60" s="80" t="s">
        <v>3</v>
      </c>
      <c r="E60" s="92">
        <f t="shared" si="13"/>
        <v>305000</v>
      </c>
      <c r="F60" s="92">
        <f t="shared" si="13"/>
        <v>270000</v>
      </c>
    </row>
    <row r="61" spans="1:6" s="68" customFormat="1" ht="34.200000000000003">
      <c r="A61" s="79" t="s">
        <v>138</v>
      </c>
      <c r="B61" s="80" t="s">
        <v>59</v>
      </c>
      <c r="C61" s="80" t="s">
        <v>12</v>
      </c>
      <c r="D61" s="80" t="s">
        <v>3</v>
      </c>
      <c r="E61" s="92">
        <f t="shared" si="13"/>
        <v>305000</v>
      </c>
      <c r="F61" s="92">
        <f t="shared" si="13"/>
        <v>270000</v>
      </c>
    </row>
    <row r="62" spans="1:6" s="68" customFormat="1" ht="22.8">
      <c r="A62" s="79" t="s">
        <v>60</v>
      </c>
      <c r="B62" s="80" t="s">
        <v>59</v>
      </c>
      <c r="C62" s="80" t="s">
        <v>61</v>
      </c>
      <c r="D62" s="80" t="s">
        <v>3</v>
      </c>
      <c r="E62" s="92">
        <f t="shared" si="13"/>
        <v>305000</v>
      </c>
      <c r="F62" s="92">
        <f t="shared" si="13"/>
        <v>270000</v>
      </c>
    </row>
    <row r="63" spans="1:6" s="68" customFormat="1" ht="27.6">
      <c r="A63" s="101" t="s">
        <v>178</v>
      </c>
      <c r="B63" s="80" t="s">
        <v>59</v>
      </c>
      <c r="C63" s="80" t="s">
        <v>61</v>
      </c>
      <c r="D63" s="80" t="s">
        <v>168</v>
      </c>
      <c r="E63" s="102">
        <f t="shared" si="13"/>
        <v>305000</v>
      </c>
      <c r="F63" s="102">
        <f t="shared" si="13"/>
        <v>270000</v>
      </c>
    </row>
    <row r="64" spans="1:6" s="68" customFormat="1" ht="28.2" customHeight="1">
      <c r="A64" s="101" t="s">
        <v>179</v>
      </c>
      <c r="B64" s="80" t="s">
        <v>59</v>
      </c>
      <c r="C64" s="80" t="s">
        <v>61</v>
      </c>
      <c r="D64" s="80" t="s">
        <v>173</v>
      </c>
      <c r="E64" s="102">
        <f t="shared" si="13"/>
        <v>305000</v>
      </c>
      <c r="F64" s="102">
        <f t="shared" si="13"/>
        <v>270000</v>
      </c>
    </row>
    <row r="65" spans="1:6" s="68" customFormat="1" ht="22.8">
      <c r="A65" s="79" t="s">
        <v>37</v>
      </c>
      <c r="B65" s="80" t="s">
        <v>59</v>
      </c>
      <c r="C65" s="80" t="s">
        <v>61</v>
      </c>
      <c r="D65" s="80" t="s">
        <v>5</v>
      </c>
      <c r="E65" s="92">
        <f t="shared" ref="E65:F65" si="14">SUM(E66:E69)</f>
        <v>305000</v>
      </c>
      <c r="F65" s="92">
        <f t="shared" si="14"/>
        <v>270000</v>
      </c>
    </row>
    <row r="66" spans="1:6" s="68" customFormat="1" ht="15">
      <c r="A66" s="79" t="s">
        <v>62</v>
      </c>
      <c r="B66" s="80" t="s">
        <v>59</v>
      </c>
      <c r="C66" s="80" t="s">
        <v>61</v>
      </c>
      <c r="D66" s="80" t="s">
        <v>5</v>
      </c>
      <c r="E66" s="82">
        <v>20000</v>
      </c>
      <c r="F66" s="82">
        <v>15000</v>
      </c>
    </row>
    <row r="67" spans="1:6" s="68" customFormat="1" ht="15">
      <c r="A67" s="79" t="s">
        <v>40</v>
      </c>
      <c r="B67" s="80" t="s">
        <v>59</v>
      </c>
      <c r="C67" s="80" t="s">
        <v>61</v>
      </c>
      <c r="D67" s="80" t="s">
        <v>5</v>
      </c>
      <c r="E67" s="82">
        <v>110000</v>
      </c>
      <c r="F67" s="82">
        <v>100000</v>
      </c>
    </row>
    <row r="68" spans="1:6" s="68" customFormat="1" ht="15">
      <c r="A68" s="79" t="s">
        <v>42</v>
      </c>
      <c r="B68" s="80" t="s">
        <v>59</v>
      </c>
      <c r="C68" s="80" t="s">
        <v>61</v>
      </c>
      <c r="D68" s="80" t="s">
        <v>5</v>
      </c>
      <c r="E68" s="82">
        <v>170000</v>
      </c>
      <c r="F68" s="82">
        <v>150000</v>
      </c>
    </row>
    <row r="69" spans="1:6" s="68" customFormat="1" ht="15">
      <c r="A69" s="79" t="s">
        <v>42</v>
      </c>
      <c r="B69" s="80" t="s">
        <v>59</v>
      </c>
      <c r="C69" s="80" t="s">
        <v>61</v>
      </c>
      <c r="D69" s="80" t="s">
        <v>5</v>
      </c>
      <c r="E69" s="81">
        <v>5000</v>
      </c>
      <c r="F69" s="81">
        <v>5000</v>
      </c>
    </row>
    <row r="70" spans="1:6" s="68" customFormat="1" ht="15">
      <c r="A70" s="73" t="s">
        <v>182</v>
      </c>
      <c r="B70" s="74" t="s">
        <v>183</v>
      </c>
      <c r="C70" s="74"/>
      <c r="D70" s="74"/>
      <c r="E70" s="103">
        <f t="shared" ref="E70:F72" si="15">E71</f>
        <v>103663</v>
      </c>
      <c r="F70" s="103">
        <f t="shared" si="15"/>
        <v>107454</v>
      </c>
    </row>
    <row r="71" spans="1:6" s="68" customFormat="1" ht="15">
      <c r="A71" s="76" t="s">
        <v>64</v>
      </c>
      <c r="B71" s="77" t="s">
        <v>65</v>
      </c>
      <c r="C71" s="77" t="s">
        <v>12</v>
      </c>
      <c r="D71" s="77" t="s">
        <v>3</v>
      </c>
      <c r="E71" s="84">
        <f t="shared" si="15"/>
        <v>103663</v>
      </c>
      <c r="F71" s="84">
        <f t="shared" si="15"/>
        <v>107454</v>
      </c>
    </row>
    <row r="72" spans="1:6" s="68" customFormat="1" ht="22.8">
      <c r="A72" s="79" t="s">
        <v>142</v>
      </c>
      <c r="B72" s="80" t="s">
        <v>65</v>
      </c>
      <c r="C72" s="80" t="s">
        <v>12</v>
      </c>
      <c r="D72" s="80" t="s">
        <v>3</v>
      </c>
      <c r="E72" s="92">
        <f t="shared" si="15"/>
        <v>103663</v>
      </c>
      <c r="F72" s="92">
        <f t="shared" si="15"/>
        <v>107454</v>
      </c>
    </row>
    <row r="73" spans="1:6" s="68" customFormat="1" ht="22.8">
      <c r="A73" s="79" t="s">
        <v>184</v>
      </c>
      <c r="B73" s="80" t="s">
        <v>65</v>
      </c>
      <c r="C73" s="80" t="s">
        <v>66</v>
      </c>
      <c r="D73" s="80" t="s">
        <v>3</v>
      </c>
      <c r="E73" s="92">
        <f t="shared" ref="E73:F73" si="16">E76+E78+E83+E85+E86</f>
        <v>103663</v>
      </c>
      <c r="F73" s="92">
        <f t="shared" si="16"/>
        <v>107454</v>
      </c>
    </row>
    <row r="74" spans="1:6" s="68" customFormat="1" ht="69">
      <c r="A74" s="105" t="s">
        <v>185</v>
      </c>
      <c r="B74" s="80" t="s">
        <v>65</v>
      </c>
      <c r="C74" s="80" t="s">
        <v>66</v>
      </c>
      <c r="D74" s="80" t="s">
        <v>170</v>
      </c>
      <c r="E74" s="92">
        <f t="shared" ref="E74:F74" si="17">E75</f>
        <v>100600.59</v>
      </c>
      <c r="F74" s="92">
        <f t="shared" si="17"/>
        <v>100600.59</v>
      </c>
    </row>
    <row r="75" spans="1:6" s="68" customFormat="1" ht="27.6">
      <c r="A75" s="95" t="s">
        <v>167</v>
      </c>
      <c r="B75" s="80" t="s">
        <v>65</v>
      </c>
      <c r="C75" s="80" t="s">
        <v>66</v>
      </c>
      <c r="D75" s="80" t="s">
        <v>169</v>
      </c>
      <c r="E75" s="92">
        <f t="shared" ref="E75:F75" si="18">E76+E78</f>
        <v>100600.59</v>
      </c>
      <c r="F75" s="92">
        <f t="shared" si="18"/>
        <v>100600.59</v>
      </c>
    </row>
    <row r="76" spans="1:6" s="68" customFormat="1" ht="22.8">
      <c r="A76" s="79" t="s">
        <v>25</v>
      </c>
      <c r="B76" s="80" t="s">
        <v>65</v>
      </c>
      <c r="C76" s="80" t="s">
        <v>66</v>
      </c>
      <c r="D76" s="80" t="s">
        <v>26</v>
      </c>
      <c r="E76" s="92">
        <f t="shared" ref="E76:F76" si="19">E77</f>
        <v>77266.2</v>
      </c>
      <c r="F76" s="92">
        <f t="shared" si="19"/>
        <v>77266.2</v>
      </c>
    </row>
    <row r="77" spans="1:6" s="68" customFormat="1" ht="15">
      <c r="A77" s="79" t="s">
        <v>27</v>
      </c>
      <c r="B77" s="80" t="s">
        <v>65</v>
      </c>
      <c r="C77" s="80" t="s">
        <v>66</v>
      </c>
      <c r="D77" s="80" t="s">
        <v>26</v>
      </c>
      <c r="E77" s="81">
        <v>77266.2</v>
      </c>
      <c r="F77" s="81">
        <v>77266.2</v>
      </c>
    </row>
    <row r="78" spans="1:6" s="68" customFormat="1" ht="34.200000000000003">
      <c r="A78" s="79" t="s">
        <v>29</v>
      </c>
      <c r="B78" s="80" t="s">
        <v>65</v>
      </c>
      <c r="C78" s="80" t="s">
        <v>66</v>
      </c>
      <c r="D78" s="80" t="s">
        <v>30</v>
      </c>
      <c r="E78" s="92">
        <f t="shared" ref="E78:F78" si="20">E79</f>
        <v>23334.39</v>
      </c>
      <c r="F78" s="92">
        <f t="shared" si="20"/>
        <v>23334.39</v>
      </c>
    </row>
    <row r="79" spans="1:6" s="68" customFormat="1" ht="15">
      <c r="A79" s="79" t="s">
        <v>31</v>
      </c>
      <c r="B79" s="80" t="s">
        <v>65</v>
      </c>
      <c r="C79" s="80" t="s">
        <v>66</v>
      </c>
      <c r="D79" s="80" t="s">
        <v>30</v>
      </c>
      <c r="E79" s="81">
        <v>23334.39</v>
      </c>
      <c r="F79" s="81">
        <v>23334.39</v>
      </c>
    </row>
    <row r="80" spans="1:6" s="68" customFormat="1" ht="27.6">
      <c r="A80" s="95" t="s">
        <v>178</v>
      </c>
      <c r="B80" s="80" t="s">
        <v>65</v>
      </c>
      <c r="C80" s="80" t="s">
        <v>66</v>
      </c>
      <c r="D80" s="80" t="s">
        <v>168</v>
      </c>
      <c r="E80" s="82">
        <f>E81</f>
        <v>3062.41</v>
      </c>
      <c r="F80" s="82">
        <f>F81</f>
        <v>6853.41</v>
      </c>
    </row>
    <row r="81" spans="1:6" s="68" customFormat="1" ht="22.95" customHeight="1">
      <c r="A81" s="95" t="s">
        <v>179</v>
      </c>
      <c r="B81" s="80" t="s">
        <v>65</v>
      </c>
      <c r="C81" s="80" t="s">
        <v>66</v>
      </c>
      <c r="D81" s="80" t="s">
        <v>173</v>
      </c>
      <c r="E81" s="82">
        <f>E82+E84</f>
        <v>3062.41</v>
      </c>
      <c r="F81" s="82">
        <f>F82+F84</f>
        <v>6853.41</v>
      </c>
    </row>
    <row r="82" spans="1:6" s="68" customFormat="1" ht="22.8">
      <c r="A82" s="79" t="s">
        <v>33</v>
      </c>
      <c r="B82" s="80" t="s">
        <v>65</v>
      </c>
      <c r="C82" s="80" t="s">
        <v>66</v>
      </c>
      <c r="D82" s="80" t="s">
        <v>34</v>
      </c>
      <c r="E82" s="86">
        <f>E83</f>
        <v>1000</v>
      </c>
      <c r="F82" s="86">
        <v>3000</v>
      </c>
    </row>
    <row r="83" spans="1:6" s="68" customFormat="1" ht="15" customHeight="1">
      <c r="A83" s="79" t="s">
        <v>35</v>
      </c>
      <c r="B83" s="80" t="s">
        <v>65</v>
      </c>
      <c r="C83" s="80" t="s">
        <v>66</v>
      </c>
      <c r="D83" s="80" t="s">
        <v>34</v>
      </c>
      <c r="E83" s="106">
        <v>1000</v>
      </c>
      <c r="F83" s="106">
        <v>3000</v>
      </c>
    </row>
    <row r="84" spans="1:6" s="68" customFormat="1" ht="22.8">
      <c r="A84" s="79" t="s">
        <v>37</v>
      </c>
      <c r="B84" s="80" t="s">
        <v>65</v>
      </c>
      <c r="C84" s="80" t="s">
        <v>66</v>
      </c>
      <c r="D84" s="80" t="s">
        <v>5</v>
      </c>
      <c r="E84" s="86">
        <f>E85+E86</f>
        <v>2062.41</v>
      </c>
      <c r="F84" s="86">
        <f>F85+F86</f>
        <v>3853.41</v>
      </c>
    </row>
    <row r="85" spans="1:6" s="68" customFormat="1" ht="15">
      <c r="A85" s="79" t="s">
        <v>38</v>
      </c>
      <c r="B85" s="80" t="s">
        <v>65</v>
      </c>
      <c r="C85" s="80" t="s">
        <v>66</v>
      </c>
      <c r="D85" s="80" t="s">
        <v>5</v>
      </c>
      <c r="E85" s="106">
        <v>1000</v>
      </c>
      <c r="F85" s="106">
        <v>2000</v>
      </c>
    </row>
    <row r="86" spans="1:6" s="68" customFormat="1" ht="15">
      <c r="A86" s="79" t="s">
        <v>45</v>
      </c>
      <c r="B86" s="80" t="s">
        <v>65</v>
      </c>
      <c r="C86" s="80" t="s">
        <v>66</v>
      </c>
      <c r="D86" s="80" t="s">
        <v>5</v>
      </c>
      <c r="E86" s="106">
        <v>1062.4100000000001</v>
      </c>
      <c r="F86" s="106">
        <v>1853.41</v>
      </c>
    </row>
    <row r="87" spans="1:6" s="68" customFormat="1" ht="15">
      <c r="A87" s="73" t="s">
        <v>182</v>
      </c>
      <c r="B87" s="74" t="s">
        <v>186</v>
      </c>
      <c r="C87" s="74"/>
      <c r="D87" s="74"/>
      <c r="E87" s="103">
        <f t="shared" ref="E87:F87" si="21">E88</f>
        <v>260000</v>
      </c>
      <c r="F87" s="103">
        <f t="shared" si="21"/>
        <v>280000</v>
      </c>
    </row>
    <row r="88" spans="1:6" s="68" customFormat="1" ht="34.200000000000003">
      <c r="A88" s="76" t="s">
        <v>67</v>
      </c>
      <c r="B88" s="77" t="s">
        <v>68</v>
      </c>
      <c r="C88" s="77" t="s">
        <v>12</v>
      </c>
      <c r="D88" s="77" t="s">
        <v>3</v>
      </c>
      <c r="E88" s="84">
        <f>E89</f>
        <v>260000</v>
      </c>
      <c r="F88" s="84">
        <f>F89</f>
        <v>280000</v>
      </c>
    </row>
    <row r="89" spans="1:6" s="68" customFormat="1" ht="22.8">
      <c r="A89" s="107" t="s">
        <v>143</v>
      </c>
      <c r="B89" s="96" t="s">
        <v>68</v>
      </c>
      <c r="C89" s="96" t="s">
        <v>12</v>
      </c>
      <c r="D89" s="96" t="s">
        <v>3</v>
      </c>
      <c r="E89" s="99">
        <f t="shared" ref="E89:F89" si="22">E90</f>
        <v>260000</v>
      </c>
      <c r="F89" s="99">
        <f t="shared" si="22"/>
        <v>280000</v>
      </c>
    </row>
    <row r="90" spans="1:6" s="68" customFormat="1" ht="22.8">
      <c r="A90" s="79" t="s">
        <v>144</v>
      </c>
      <c r="B90" s="80" t="s">
        <v>68</v>
      </c>
      <c r="C90" s="80" t="s">
        <v>12</v>
      </c>
      <c r="D90" s="80" t="s">
        <v>3</v>
      </c>
      <c r="E90" s="92">
        <f t="shared" ref="E90:F90" si="23">E92+E95+E99</f>
        <v>260000</v>
      </c>
      <c r="F90" s="92">
        <f t="shared" si="23"/>
        <v>280000</v>
      </c>
    </row>
    <row r="91" spans="1:6" s="68" customFormat="1" ht="22.8">
      <c r="A91" s="79" t="s">
        <v>69</v>
      </c>
      <c r="B91" s="80" t="s">
        <v>68</v>
      </c>
      <c r="C91" s="80" t="s">
        <v>70</v>
      </c>
      <c r="D91" s="80" t="s">
        <v>3</v>
      </c>
      <c r="E91" s="92">
        <f t="shared" ref="E91:F92" si="24">E92</f>
        <v>100000</v>
      </c>
      <c r="F91" s="92">
        <f t="shared" si="24"/>
        <v>100000</v>
      </c>
    </row>
    <row r="92" spans="1:6" s="68" customFormat="1" ht="22.8">
      <c r="A92" s="79" t="s">
        <v>37</v>
      </c>
      <c r="B92" s="80" t="s">
        <v>68</v>
      </c>
      <c r="C92" s="80" t="s">
        <v>70</v>
      </c>
      <c r="D92" s="80" t="s">
        <v>5</v>
      </c>
      <c r="E92" s="92">
        <f t="shared" si="24"/>
        <v>100000</v>
      </c>
      <c r="F92" s="92">
        <f t="shared" si="24"/>
        <v>100000</v>
      </c>
    </row>
    <row r="93" spans="1:6" s="68" customFormat="1" ht="15">
      <c r="A93" s="107" t="s">
        <v>42</v>
      </c>
      <c r="B93" s="96" t="s">
        <v>68</v>
      </c>
      <c r="C93" s="96" t="s">
        <v>70</v>
      </c>
      <c r="D93" s="96" t="s">
        <v>5</v>
      </c>
      <c r="E93" s="88">
        <v>100000</v>
      </c>
      <c r="F93" s="88">
        <v>100000</v>
      </c>
    </row>
    <row r="94" spans="1:6" s="68" customFormat="1" ht="22.8">
      <c r="A94" s="79" t="s">
        <v>188</v>
      </c>
      <c r="B94" s="80" t="s">
        <v>68</v>
      </c>
      <c r="C94" s="80" t="s">
        <v>187</v>
      </c>
      <c r="D94" s="80" t="s">
        <v>3</v>
      </c>
      <c r="E94" s="108">
        <f t="shared" ref="E94:F94" si="25">E95</f>
        <v>110000</v>
      </c>
      <c r="F94" s="108">
        <f t="shared" si="25"/>
        <v>130000</v>
      </c>
    </row>
    <row r="95" spans="1:6" s="68" customFormat="1" ht="22.8">
      <c r="A95" s="79" t="s">
        <v>37</v>
      </c>
      <c r="B95" s="80" t="s">
        <v>68</v>
      </c>
      <c r="C95" s="80" t="s">
        <v>187</v>
      </c>
      <c r="D95" s="80" t="s">
        <v>5</v>
      </c>
      <c r="E95" s="108">
        <f t="shared" ref="E95:F95" si="26">E96+E97</f>
        <v>110000</v>
      </c>
      <c r="F95" s="108">
        <f t="shared" si="26"/>
        <v>130000</v>
      </c>
    </row>
    <row r="96" spans="1:6" s="68" customFormat="1" ht="15">
      <c r="A96" s="107" t="s">
        <v>159</v>
      </c>
      <c r="B96" s="96" t="s">
        <v>68</v>
      </c>
      <c r="C96" s="96" t="s">
        <v>187</v>
      </c>
      <c r="D96" s="96" t="s">
        <v>5</v>
      </c>
      <c r="E96" s="106">
        <v>60000</v>
      </c>
      <c r="F96" s="106">
        <v>100000</v>
      </c>
    </row>
    <row r="97" spans="1:6" s="68" customFormat="1" ht="34.200000000000003">
      <c r="A97" s="107" t="s">
        <v>160</v>
      </c>
      <c r="B97" s="96" t="s">
        <v>68</v>
      </c>
      <c r="C97" s="96" t="s">
        <v>187</v>
      </c>
      <c r="D97" s="96" t="s">
        <v>5</v>
      </c>
      <c r="E97" s="106">
        <v>50000</v>
      </c>
      <c r="F97" s="106">
        <v>30000</v>
      </c>
    </row>
    <row r="98" spans="1:6" s="68" customFormat="1" ht="15">
      <c r="A98" s="79" t="s">
        <v>71</v>
      </c>
      <c r="B98" s="80" t="s">
        <v>68</v>
      </c>
      <c r="C98" s="80" t="s">
        <v>72</v>
      </c>
      <c r="D98" s="80" t="s">
        <v>3</v>
      </c>
      <c r="E98" s="92">
        <f t="shared" ref="E98:F99" si="27">E99</f>
        <v>50000</v>
      </c>
      <c r="F98" s="92">
        <f t="shared" si="27"/>
        <v>50000</v>
      </c>
    </row>
    <row r="99" spans="1:6" s="68" customFormat="1" ht="22.8">
      <c r="A99" s="79" t="s">
        <v>37</v>
      </c>
      <c r="B99" s="80" t="s">
        <v>68</v>
      </c>
      <c r="C99" s="80" t="s">
        <v>72</v>
      </c>
      <c r="D99" s="80" t="s">
        <v>5</v>
      </c>
      <c r="E99" s="92">
        <f t="shared" si="27"/>
        <v>50000</v>
      </c>
      <c r="F99" s="92">
        <f t="shared" si="27"/>
        <v>50000</v>
      </c>
    </row>
    <row r="100" spans="1:6" s="68" customFormat="1" ht="15">
      <c r="A100" s="107" t="s">
        <v>42</v>
      </c>
      <c r="B100" s="96" t="s">
        <v>68</v>
      </c>
      <c r="C100" s="96" t="s">
        <v>72</v>
      </c>
      <c r="D100" s="96" t="s">
        <v>5</v>
      </c>
      <c r="E100" s="88">
        <v>50000</v>
      </c>
      <c r="F100" s="88">
        <v>50000</v>
      </c>
    </row>
    <row r="101" spans="1:6" s="68" customFormat="1" ht="15">
      <c r="A101" s="73" t="s">
        <v>189</v>
      </c>
      <c r="B101" s="74" t="s">
        <v>192</v>
      </c>
      <c r="C101" s="74"/>
      <c r="D101" s="74"/>
      <c r="E101" s="75">
        <f>E102</f>
        <v>0</v>
      </c>
      <c r="F101" s="75">
        <f>F102</f>
        <v>0</v>
      </c>
    </row>
    <row r="102" spans="1:6" s="68" customFormat="1" ht="15">
      <c r="A102" s="70" t="s">
        <v>73</v>
      </c>
      <c r="B102" s="71" t="s">
        <v>74</v>
      </c>
      <c r="C102" s="71"/>
      <c r="D102" s="71"/>
      <c r="E102" s="72">
        <v>0</v>
      </c>
      <c r="F102" s="72">
        <v>0</v>
      </c>
    </row>
    <row r="103" spans="1:6" s="68" customFormat="1" ht="22.8">
      <c r="A103" s="76" t="s">
        <v>145</v>
      </c>
      <c r="B103" s="77" t="s">
        <v>74</v>
      </c>
      <c r="C103" s="77" t="s">
        <v>12</v>
      </c>
      <c r="D103" s="77" t="s">
        <v>3</v>
      </c>
      <c r="E103" s="84">
        <v>0</v>
      </c>
      <c r="F103" s="84">
        <v>0</v>
      </c>
    </row>
    <row r="104" spans="1:6" s="68" customFormat="1" ht="34.799999999999997">
      <c r="A104" s="110" t="s">
        <v>146</v>
      </c>
      <c r="B104" s="80" t="s">
        <v>74</v>
      </c>
      <c r="C104" s="80" t="s">
        <v>194</v>
      </c>
      <c r="D104" s="80" t="s">
        <v>3</v>
      </c>
      <c r="E104" s="86">
        <v>0</v>
      </c>
      <c r="F104" s="86">
        <v>0</v>
      </c>
    </row>
    <row r="105" spans="1:6" s="68" customFormat="1" ht="31.95" customHeight="1">
      <c r="A105" s="111" t="s">
        <v>193</v>
      </c>
      <c r="B105" s="80" t="s">
        <v>74</v>
      </c>
      <c r="C105" s="80" t="s">
        <v>195</v>
      </c>
      <c r="D105" s="80" t="s">
        <v>3</v>
      </c>
      <c r="E105" s="86">
        <v>0</v>
      </c>
      <c r="F105" s="86">
        <v>0</v>
      </c>
    </row>
    <row r="106" spans="1:6" s="68" customFormat="1" ht="27.6">
      <c r="A106" s="95" t="s">
        <v>178</v>
      </c>
      <c r="B106" s="80" t="s">
        <v>74</v>
      </c>
      <c r="C106" s="80" t="s">
        <v>195</v>
      </c>
      <c r="D106" s="80" t="s">
        <v>168</v>
      </c>
      <c r="E106" s="86">
        <v>0</v>
      </c>
      <c r="F106" s="86">
        <v>0</v>
      </c>
    </row>
    <row r="107" spans="1:6" s="68" customFormat="1" ht="41.4">
      <c r="A107" s="95" t="s">
        <v>179</v>
      </c>
      <c r="B107" s="80" t="s">
        <v>74</v>
      </c>
      <c r="C107" s="80" t="s">
        <v>195</v>
      </c>
      <c r="D107" s="80" t="s">
        <v>173</v>
      </c>
      <c r="E107" s="86">
        <v>0</v>
      </c>
      <c r="F107" s="86">
        <v>0</v>
      </c>
    </row>
    <row r="108" spans="1:6" s="68" customFormat="1" ht="22.8">
      <c r="A108" s="79" t="s">
        <v>75</v>
      </c>
      <c r="B108" s="80" t="s">
        <v>74</v>
      </c>
      <c r="C108" s="80" t="s">
        <v>76</v>
      </c>
      <c r="D108" s="80" t="s">
        <v>5</v>
      </c>
      <c r="E108" s="86">
        <v>0</v>
      </c>
      <c r="F108" s="86">
        <v>0</v>
      </c>
    </row>
    <row r="109" spans="1:6" s="68" customFormat="1" ht="22.8">
      <c r="A109" s="79" t="s">
        <v>37</v>
      </c>
      <c r="B109" s="80" t="s">
        <v>74</v>
      </c>
      <c r="C109" s="80" t="s">
        <v>76</v>
      </c>
      <c r="D109" s="80" t="s">
        <v>5</v>
      </c>
      <c r="E109" s="86">
        <v>0</v>
      </c>
      <c r="F109" s="86">
        <v>0</v>
      </c>
    </row>
    <row r="110" spans="1:6" s="68" customFormat="1" ht="15">
      <c r="A110" s="79" t="s">
        <v>42</v>
      </c>
      <c r="B110" s="80" t="s">
        <v>74</v>
      </c>
      <c r="C110" s="80" t="s">
        <v>76</v>
      </c>
      <c r="D110" s="80" t="s">
        <v>5</v>
      </c>
      <c r="E110" s="86">
        <v>0</v>
      </c>
      <c r="F110" s="86">
        <v>0</v>
      </c>
    </row>
    <row r="111" spans="1:6" s="68" customFormat="1" ht="15">
      <c r="A111" s="114" t="s">
        <v>190</v>
      </c>
      <c r="B111" s="74" t="s">
        <v>191</v>
      </c>
      <c r="C111" s="74"/>
      <c r="D111" s="74"/>
      <c r="E111" s="75">
        <f>E112+E147</f>
        <v>4124784.48</v>
      </c>
      <c r="F111" s="75">
        <f>F112+F147</f>
        <v>3039912.47</v>
      </c>
    </row>
    <row r="112" spans="1:6" s="68" customFormat="1" ht="15">
      <c r="A112" s="76" t="s">
        <v>77</v>
      </c>
      <c r="B112" s="77" t="s">
        <v>78</v>
      </c>
      <c r="C112" s="77" t="s">
        <v>12</v>
      </c>
      <c r="D112" s="77" t="s">
        <v>3</v>
      </c>
      <c r="E112" s="115">
        <f>E119+E120+E126+E137+E142</f>
        <v>299784.48</v>
      </c>
      <c r="F112" s="115">
        <f>F113</f>
        <v>290681.48</v>
      </c>
    </row>
    <row r="113" spans="1:6" s="68" customFormat="1" ht="33" customHeight="1">
      <c r="A113" s="79" t="s">
        <v>216</v>
      </c>
      <c r="B113" s="80" t="s">
        <v>78</v>
      </c>
      <c r="C113" s="80" t="s">
        <v>12</v>
      </c>
      <c r="D113" s="80" t="s">
        <v>3</v>
      </c>
      <c r="E113" s="86">
        <f>E116+E121+E127+E133+E135+E138+E142</f>
        <v>299784.48</v>
      </c>
      <c r="F113" s="86">
        <f>F116+F121+F127+F133+F135+F138+F142</f>
        <v>290681.48</v>
      </c>
    </row>
    <row r="114" spans="1:6" s="68" customFormat="1" ht="15">
      <c r="A114" s="79" t="s">
        <v>147</v>
      </c>
      <c r="B114" s="80" t="s">
        <v>78</v>
      </c>
      <c r="C114" s="80" t="s">
        <v>12</v>
      </c>
      <c r="D114" s="80" t="s">
        <v>3</v>
      </c>
      <c r="E114" s="86">
        <v>0</v>
      </c>
      <c r="F114" s="86">
        <f>F115+F120+F126+F137+F142</f>
        <v>290681.48</v>
      </c>
    </row>
    <row r="115" spans="1:6" s="68" customFormat="1" ht="22.8">
      <c r="A115" s="79" t="s">
        <v>79</v>
      </c>
      <c r="B115" s="80" t="s">
        <v>78</v>
      </c>
      <c r="C115" s="80" t="s">
        <v>80</v>
      </c>
      <c r="D115" s="80" t="s">
        <v>3</v>
      </c>
      <c r="E115" s="86">
        <v>0</v>
      </c>
      <c r="F115" s="86">
        <v>0</v>
      </c>
    </row>
    <row r="116" spans="1:6" s="68" customFormat="1" ht="27.6">
      <c r="A116" s="95" t="s">
        <v>178</v>
      </c>
      <c r="B116" s="80" t="s">
        <v>78</v>
      </c>
      <c r="C116" s="80" t="s">
        <v>80</v>
      </c>
      <c r="D116" s="80" t="s">
        <v>168</v>
      </c>
      <c r="E116" s="86">
        <v>0</v>
      </c>
      <c r="F116" s="86">
        <v>0</v>
      </c>
    </row>
    <row r="117" spans="1:6" s="68" customFormat="1" ht="41.4">
      <c r="A117" s="95" t="s">
        <v>179</v>
      </c>
      <c r="B117" s="80" t="s">
        <v>78</v>
      </c>
      <c r="C117" s="80" t="s">
        <v>80</v>
      </c>
      <c r="D117" s="80" t="s">
        <v>173</v>
      </c>
      <c r="E117" s="86">
        <v>0</v>
      </c>
      <c r="F117" s="86">
        <v>0</v>
      </c>
    </row>
    <row r="118" spans="1:6" s="68" customFormat="1" ht="22.8">
      <c r="A118" s="79" t="s">
        <v>37</v>
      </c>
      <c r="B118" s="80" t="s">
        <v>78</v>
      </c>
      <c r="C118" s="80" t="s">
        <v>80</v>
      </c>
      <c r="D118" s="80" t="s">
        <v>5</v>
      </c>
      <c r="E118" s="86">
        <v>0</v>
      </c>
      <c r="F118" s="86">
        <v>0</v>
      </c>
    </row>
    <row r="119" spans="1:6" s="68" customFormat="1" ht="15">
      <c r="A119" s="79" t="s">
        <v>42</v>
      </c>
      <c r="B119" s="80" t="s">
        <v>78</v>
      </c>
      <c r="C119" s="80" t="s">
        <v>80</v>
      </c>
      <c r="D119" s="80" t="s">
        <v>5</v>
      </c>
      <c r="E119" s="82">
        <v>0</v>
      </c>
      <c r="F119" s="82">
        <v>0</v>
      </c>
    </row>
    <row r="120" spans="1:6" s="68" customFormat="1" ht="22.8">
      <c r="A120" s="79" t="s">
        <v>81</v>
      </c>
      <c r="B120" s="80" t="s">
        <v>78</v>
      </c>
      <c r="C120" s="80" t="s">
        <v>82</v>
      </c>
      <c r="D120" s="80" t="s">
        <v>3</v>
      </c>
      <c r="E120" s="92">
        <f t="shared" ref="E120:F120" si="28">E123</f>
        <v>260000</v>
      </c>
      <c r="F120" s="92">
        <f t="shared" si="28"/>
        <v>250000</v>
      </c>
    </row>
    <row r="121" spans="1:6" s="68" customFormat="1" ht="27.6">
      <c r="A121" s="95" t="s">
        <v>178</v>
      </c>
      <c r="B121" s="80" t="s">
        <v>78</v>
      </c>
      <c r="C121" s="80" t="s">
        <v>82</v>
      </c>
      <c r="D121" s="80" t="s">
        <v>168</v>
      </c>
      <c r="E121" s="92">
        <f t="shared" ref="E121:F122" si="29">E122</f>
        <v>260000</v>
      </c>
      <c r="F121" s="92">
        <f t="shared" si="29"/>
        <v>250000</v>
      </c>
    </row>
    <row r="122" spans="1:6" s="68" customFormat="1" ht="41.4">
      <c r="A122" s="95" t="s">
        <v>179</v>
      </c>
      <c r="B122" s="80" t="s">
        <v>78</v>
      </c>
      <c r="C122" s="80" t="s">
        <v>82</v>
      </c>
      <c r="D122" s="80" t="s">
        <v>173</v>
      </c>
      <c r="E122" s="92">
        <f t="shared" si="29"/>
        <v>260000</v>
      </c>
      <c r="F122" s="92">
        <f t="shared" si="29"/>
        <v>250000</v>
      </c>
    </row>
    <row r="123" spans="1:6" s="68" customFormat="1" ht="22.8">
      <c r="A123" s="79" t="s">
        <v>37</v>
      </c>
      <c r="B123" s="80" t="s">
        <v>78</v>
      </c>
      <c r="C123" s="80" t="s">
        <v>82</v>
      </c>
      <c r="D123" s="80" t="s">
        <v>5</v>
      </c>
      <c r="E123" s="92">
        <f>E124+E125</f>
        <v>260000</v>
      </c>
      <c r="F123" s="92">
        <f>F124+F125</f>
        <v>250000</v>
      </c>
    </row>
    <row r="124" spans="1:6" s="68" customFormat="1" ht="15">
      <c r="A124" s="79" t="s">
        <v>40</v>
      </c>
      <c r="B124" s="80" t="s">
        <v>78</v>
      </c>
      <c r="C124" s="80" t="s">
        <v>82</v>
      </c>
      <c r="D124" s="80" t="s">
        <v>5</v>
      </c>
      <c r="E124" s="82">
        <v>150000</v>
      </c>
      <c r="F124" s="82">
        <v>150000</v>
      </c>
    </row>
    <row r="125" spans="1:6" s="68" customFormat="1" ht="15">
      <c r="A125" s="79" t="s">
        <v>217</v>
      </c>
      <c r="B125" s="80" t="s">
        <v>78</v>
      </c>
      <c r="C125" s="80" t="s">
        <v>82</v>
      </c>
      <c r="D125" s="80" t="s">
        <v>5</v>
      </c>
      <c r="E125" s="82">
        <v>110000</v>
      </c>
      <c r="F125" s="82">
        <v>100000</v>
      </c>
    </row>
    <row r="126" spans="1:6" s="68" customFormat="1" ht="22.8">
      <c r="A126" s="79" t="s">
        <v>148</v>
      </c>
      <c r="B126" s="80" t="s">
        <v>78</v>
      </c>
      <c r="C126" s="80" t="s">
        <v>84</v>
      </c>
      <c r="D126" s="80" t="s">
        <v>3</v>
      </c>
      <c r="E126" s="86">
        <v>0</v>
      </c>
      <c r="F126" s="86">
        <v>0</v>
      </c>
    </row>
    <row r="127" spans="1:6" s="68" customFormat="1" ht="15">
      <c r="A127" s="79" t="s">
        <v>149</v>
      </c>
      <c r="B127" s="80" t="s">
        <v>78</v>
      </c>
      <c r="C127" s="80" t="s">
        <v>84</v>
      </c>
      <c r="D127" s="80" t="s">
        <v>3</v>
      </c>
      <c r="E127" s="86">
        <v>0</v>
      </c>
      <c r="F127" s="86">
        <v>0</v>
      </c>
    </row>
    <row r="128" spans="1:6" s="68" customFormat="1" ht="23.4" customHeight="1">
      <c r="A128" s="79" t="s">
        <v>83</v>
      </c>
      <c r="B128" s="80" t="s">
        <v>78</v>
      </c>
      <c r="C128" s="80" t="s">
        <v>84</v>
      </c>
      <c r="D128" s="80" t="s">
        <v>3</v>
      </c>
      <c r="E128" s="86">
        <v>0</v>
      </c>
      <c r="F128" s="86">
        <v>0</v>
      </c>
    </row>
    <row r="129" spans="1:6" s="68" customFormat="1" ht="27.6">
      <c r="A129" s="95" t="s">
        <v>178</v>
      </c>
      <c r="B129" s="80" t="s">
        <v>78</v>
      </c>
      <c r="C129" s="80" t="s">
        <v>84</v>
      </c>
      <c r="D129" s="80" t="s">
        <v>168</v>
      </c>
      <c r="E129" s="86">
        <v>0</v>
      </c>
      <c r="F129" s="86">
        <v>0</v>
      </c>
    </row>
    <row r="130" spans="1:6" s="68" customFormat="1" ht="41.4">
      <c r="A130" s="95" t="s">
        <v>179</v>
      </c>
      <c r="B130" s="80" t="s">
        <v>78</v>
      </c>
      <c r="C130" s="80" t="s">
        <v>84</v>
      </c>
      <c r="D130" s="80" t="s">
        <v>173</v>
      </c>
      <c r="E130" s="86">
        <v>0</v>
      </c>
      <c r="F130" s="86">
        <v>0</v>
      </c>
    </row>
    <row r="131" spans="1:6" s="68" customFormat="1" ht="22.8">
      <c r="A131" s="79" t="s">
        <v>37</v>
      </c>
      <c r="B131" s="80" t="s">
        <v>78</v>
      </c>
      <c r="C131" s="80" t="s">
        <v>84</v>
      </c>
      <c r="D131" s="80" t="s">
        <v>5</v>
      </c>
      <c r="E131" s="86">
        <v>0</v>
      </c>
      <c r="F131" s="86">
        <v>0</v>
      </c>
    </row>
    <row r="132" spans="1:6" s="68" customFormat="1" ht="15">
      <c r="A132" s="79" t="s">
        <v>42</v>
      </c>
      <c r="B132" s="80" t="s">
        <v>78</v>
      </c>
      <c r="C132" s="80" t="s">
        <v>84</v>
      </c>
      <c r="D132" s="80" t="s">
        <v>5</v>
      </c>
      <c r="E132" s="82">
        <v>0</v>
      </c>
      <c r="F132" s="82">
        <v>0</v>
      </c>
    </row>
    <row r="133" spans="1:6" s="68" customFormat="1" ht="34.200000000000003">
      <c r="A133" s="79" t="s">
        <v>85</v>
      </c>
      <c r="B133" s="80" t="s">
        <v>78</v>
      </c>
      <c r="C133" s="80" t="s">
        <v>84</v>
      </c>
      <c r="D133" s="80" t="s">
        <v>1</v>
      </c>
      <c r="E133" s="86">
        <v>0</v>
      </c>
      <c r="F133" s="86">
        <v>0</v>
      </c>
    </row>
    <row r="134" spans="1:6" s="68" customFormat="1" ht="22.8">
      <c r="A134" s="79" t="s">
        <v>86</v>
      </c>
      <c r="B134" s="80" t="s">
        <v>78</v>
      </c>
      <c r="C134" s="80" t="s">
        <v>84</v>
      </c>
      <c r="D134" s="80" t="s">
        <v>1</v>
      </c>
      <c r="E134" s="86">
        <v>0</v>
      </c>
      <c r="F134" s="86">
        <v>0</v>
      </c>
    </row>
    <row r="135" spans="1:6" s="68" customFormat="1" ht="34.200000000000003">
      <c r="A135" s="79" t="s">
        <v>87</v>
      </c>
      <c r="B135" s="80" t="s">
        <v>78</v>
      </c>
      <c r="C135" s="80" t="s">
        <v>84</v>
      </c>
      <c r="D135" s="80" t="s">
        <v>88</v>
      </c>
      <c r="E135" s="86">
        <v>0</v>
      </c>
      <c r="F135" s="86">
        <v>0</v>
      </c>
    </row>
    <row r="136" spans="1:6" s="68" customFormat="1" ht="22.8">
      <c r="A136" s="79" t="s">
        <v>86</v>
      </c>
      <c r="B136" s="80" t="s">
        <v>78</v>
      </c>
      <c r="C136" s="80" t="s">
        <v>84</v>
      </c>
      <c r="D136" s="80" t="s">
        <v>88</v>
      </c>
      <c r="E136" s="82">
        <v>0</v>
      </c>
      <c r="F136" s="82">
        <v>0</v>
      </c>
    </row>
    <row r="137" spans="1:6" s="68" customFormat="1" ht="22.8">
      <c r="A137" s="79" t="s">
        <v>89</v>
      </c>
      <c r="B137" s="80" t="s">
        <v>78</v>
      </c>
      <c r="C137" s="80" t="s">
        <v>90</v>
      </c>
      <c r="D137" s="80" t="s">
        <v>3</v>
      </c>
      <c r="E137" s="86">
        <v>0</v>
      </c>
      <c r="F137" s="86">
        <v>0</v>
      </c>
    </row>
    <row r="138" spans="1:6" s="68" customFormat="1" ht="34.200000000000003">
      <c r="A138" s="79" t="s">
        <v>85</v>
      </c>
      <c r="B138" s="80" t="s">
        <v>78</v>
      </c>
      <c r="C138" s="80" t="s">
        <v>90</v>
      </c>
      <c r="D138" s="80" t="s">
        <v>1</v>
      </c>
      <c r="E138" s="86">
        <v>0</v>
      </c>
      <c r="F138" s="86">
        <v>0</v>
      </c>
    </row>
    <row r="139" spans="1:6" s="68" customFormat="1" ht="20.399999999999999" customHeight="1">
      <c r="A139" s="79" t="s">
        <v>86</v>
      </c>
      <c r="B139" s="80" t="s">
        <v>78</v>
      </c>
      <c r="C139" s="80" t="s">
        <v>90</v>
      </c>
      <c r="D139" s="80" t="s">
        <v>1</v>
      </c>
      <c r="E139" s="82">
        <v>0</v>
      </c>
      <c r="F139" s="82">
        <v>0</v>
      </c>
    </row>
    <row r="140" spans="1:6" s="68" customFormat="1" ht="34.200000000000003">
      <c r="A140" s="79" t="s">
        <v>87</v>
      </c>
      <c r="B140" s="80" t="s">
        <v>78</v>
      </c>
      <c r="C140" s="80" t="s">
        <v>90</v>
      </c>
      <c r="D140" s="80" t="s">
        <v>88</v>
      </c>
      <c r="E140" s="86">
        <v>0</v>
      </c>
      <c r="F140" s="86">
        <v>0</v>
      </c>
    </row>
    <row r="141" spans="1:6" s="68" customFormat="1" ht="22.8">
      <c r="A141" s="79" t="s">
        <v>86</v>
      </c>
      <c r="B141" s="80" t="s">
        <v>78</v>
      </c>
      <c r="C141" s="80" t="s">
        <v>90</v>
      </c>
      <c r="D141" s="80" t="s">
        <v>88</v>
      </c>
      <c r="E141" s="82">
        <v>0</v>
      </c>
      <c r="F141" s="82">
        <v>0</v>
      </c>
    </row>
    <row r="142" spans="1:6" s="68" customFormat="1" ht="15">
      <c r="A142" s="79" t="s">
        <v>91</v>
      </c>
      <c r="B142" s="80" t="s">
        <v>78</v>
      </c>
      <c r="C142" s="80" t="s">
        <v>92</v>
      </c>
      <c r="D142" s="80" t="s">
        <v>3</v>
      </c>
      <c r="E142" s="92">
        <f t="shared" ref="E142:F142" si="30">E145</f>
        <v>39784.480000000003</v>
      </c>
      <c r="F142" s="92">
        <f t="shared" si="30"/>
        <v>40681.480000000003</v>
      </c>
    </row>
    <row r="143" spans="1:6" s="68" customFormat="1" ht="27.6">
      <c r="A143" s="95" t="s">
        <v>178</v>
      </c>
      <c r="B143" s="80" t="s">
        <v>78</v>
      </c>
      <c r="C143" s="80" t="s">
        <v>92</v>
      </c>
      <c r="D143" s="80" t="s">
        <v>168</v>
      </c>
      <c r="E143" s="92">
        <f t="shared" ref="E143:F145" si="31">E144</f>
        <v>39784.480000000003</v>
      </c>
      <c r="F143" s="92">
        <f t="shared" si="31"/>
        <v>40681.480000000003</v>
      </c>
    </row>
    <row r="144" spans="1:6" s="68" customFormat="1" ht="21.6" customHeight="1">
      <c r="A144" s="95" t="s">
        <v>179</v>
      </c>
      <c r="B144" s="80" t="s">
        <v>78</v>
      </c>
      <c r="C144" s="80" t="s">
        <v>92</v>
      </c>
      <c r="D144" s="80" t="s">
        <v>173</v>
      </c>
      <c r="E144" s="92">
        <f t="shared" si="31"/>
        <v>39784.480000000003</v>
      </c>
      <c r="F144" s="92">
        <f t="shared" si="31"/>
        <v>40681.480000000003</v>
      </c>
    </row>
    <row r="145" spans="1:6" s="68" customFormat="1" ht="22.8">
      <c r="A145" s="79" t="s">
        <v>37</v>
      </c>
      <c r="B145" s="80" t="s">
        <v>78</v>
      </c>
      <c r="C145" s="80" t="s">
        <v>92</v>
      </c>
      <c r="D145" s="80" t="s">
        <v>5</v>
      </c>
      <c r="E145" s="92">
        <f t="shared" si="31"/>
        <v>39784.480000000003</v>
      </c>
      <c r="F145" s="92">
        <f t="shared" si="31"/>
        <v>40681.480000000003</v>
      </c>
    </row>
    <row r="146" spans="1:6" s="68" customFormat="1" ht="15">
      <c r="A146" s="79" t="s">
        <v>38</v>
      </c>
      <c r="B146" s="80" t="s">
        <v>78</v>
      </c>
      <c r="C146" s="80" t="s">
        <v>92</v>
      </c>
      <c r="D146" s="80" t="s">
        <v>5</v>
      </c>
      <c r="E146" s="82">
        <v>39784.480000000003</v>
      </c>
      <c r="F146" s="82">
        <v>40681.480000000003</v>
      </c>
    </row>
    <row r="147" spans="1:6" s="68" customFormat="1" ht="15">
      <c r="A147" s="76" t="s">
        <v>93</v>
      </c>
      <c r="B147" s="77" t="s">
        <v>94</v>
      </c>
      <c r="C147" s="77"/>
      <c r="D147" s="77"/>
      <c r="E147" s="84">
        <f t="shared" ref="E147:F148" si="32">E148</f>
        <v>3825000</v>
      </c>
      <c r="F147" s="84">
        <f>F148</f>
        <v>2749230.99</v>
      </c>
    </row>
    <row r="148" spans="1:6" s="68" customFormat="1" ht="22.8">
      <c r="A148" s="79" t="s">
        <v>150</v>
      </c>
      <c r="B148" s="80" t="s">
        <v>94</v>
      </c>
      <c r="C148" s="80" t="s">
        <v>12</v>
      </c>
      <c r="D148" s="80" t="s">
        <v>3</v>
      </c>
      <c r="E148" s="86">
        <f t="shared" si="32"/>
        <v>3825000</v>
      </c>
      <c r="F148" s="86">
        <f t="shared" si="32"/>
        <v>2749230.99</v>
      </c>
    </row>
    <row r="149" spans="1:6" s="68" customFormat="1" ht="36" customHeight="1">
      <c r="A149" s="79" t="s">
        <v>151</v>
      </c>
      <c r="B149" s="80" t="s">
        <v>94</v>
      </c>
      <c r="C149" s="80" t="s">
        <v>12</v>
      </c>
      <c r="D149" s="80" t="s">
        <v>3</v>
      </c>
      <c r="E149" s="86">
        <f t="shared" ref="E149:F149" si="33">E150+E155+E161+E170+E176+E183+E188</f>
        <v>3825000</v>
      </c>
      <c r="F149" s="86">
        <f t="shared" si="33"/>
        <v>2749230.99</v>
      </c>
    </row>
    <row r="150" spans="1:6" s="68" customFormat="1" ht="22.8">
      <c r="A150" s="70" t="s">
        <v>95</v>
      </c>
      <c r="B150" s="80" t="s">
        <v>94</v>
      </c>
      <c r="C150" s="80" t="s">
        <v>96</v>
      </c>
      <c r="D150" s="80" t="s">
        <v>3</v>
      </c>
      <c r="E150" s="92">
        <f t="shared" ref="E150:F153" si="34">E151</f>
        <v>150000</v>
      </c>
      <c r="F150" s="92">
        <f t="shared" si="34"/>
        <v>129230.99</v>
      </c>
    </row>
    <row r="151" spans="1:6" s="68" customFormat="1" ht="27.6">
      <c r="A151" s="95" t="s">
        <v>178</v>
      </c>
      <c r="B151" s="80" t="s">
        <v>94</v>
      </c>
      <c r="C151" s="80" t="s">
        <v>96</v>
      </c>
      <c r="D151" s="80" t="s">
        <v>168</v>
      </c>
      <c r="E151" s="92">
        <f t="shared" si="34"/>
        <v>150000</v>
      </c>
      <c r="F151" s="92">
        <f t="shared" si="34"/>
        <v>129230.99</v>
      </c>
    </row>
    <row r="152" spans="1:6" s="68" customFormat="1" ht="41.4">
      <c r="A152" s="95" t="s">
        <v>179</v>
      </c>
      <c r="B152" s="80" t="s">
        <v>94</v>
      </c>
      <c r="C152" s="80" t="s">
        <v>96</v>
      </c>
      <c r="D152" s="80" t="s">
        <v>173</v>
      </c>
      <c r="E152" s="92">
        <f t="shared" si="34"/>
        <v>150000</v>
      </c>
      <c r="F152" s="92">
        <f t="shared" si="34"/>
        <v>129230.99</v>
      </c>
    </row>
    <row r="153" spans="1:6" s="68" customFormat="1" ht="22.8">
      <c r="A153" s="79" t="s">
        <v>37</v>
      </c>
      <c r="B153" s="80" t="s">
        <v>94</v>
      </c>
      <c r="C153" s="80" t="s">
        <v>96</v>
      </c>
      <c r="D153" s="80" t="s">
        <v>5</v>
      </c>
      <c r="E153" s="92">
        <f t="shared" si="34"/>
        <v>150000</v>
      </c>
      <c r="F153" s="92">
        <f t="shared" si="34"/>
        <v>129230.99</v>
      </c>
    </row>
    <row r="154" spans="1:6" s="68" customFormat="1" ht="15">
      <c r="A154" s="79" t="s">
        <v>38</v>
      </c>
      <c r="B154" s="80" t="s">
        <v>94</v>
      </c>
      <c r="C154" s="80" t="s">
        <v>96</v>
      </c>
      <c r="D154" s="80" t="s">
        <v>5</v>
      </c>
      <c r="E154" s="92">
        <v>150000</v>
      </c>
      <c r="F154" s="92">
        <v>129230.99</v>
      </c>
    </row>
    <row r="155" spans="1:6" s="68" customFormat="1" ht="15">
      <c r="A155" s="70" t="s">
        <v>97</v>
      </c>
      <c r="B155" s="80" t="s">
        <v>94</v>
      </c>
      <c r="C155" s="80" t="s">
        <v>98</v>
      </c>
      <c r="D155" s="80" t="s">
        <v>3</v>
      </c>
      <c r="E155" s="92">
        <f t="shared" ref="E155:F155" si="35">E158</f>
        <v>130000</v>
      </c>
      <c r="F155" s="92">
        <f t="shared" si="35"/>
        <v>130000</v>
      </c>
    </row>
    <row r="156" spans="1:6" s="68" customFormat="1" ht="27.6">
      <c r="A156" s="95" t="s">
        <v>178</v>
      </c>
      <c r="B156" s="80" t="s">
        <v>94</v>
      </c>
      <c r="C156" s="80" t="s">
        <v>98</v>
      </c>
      <c r="D156" s="80" t="s">
        <v>168</v>
      </c>
      <c r="E156" s="92">
        <f t="shared" ref="E156:F157" si="36">E157</f>
        <v>130000</v>
      </c>
      <c r="F156" s="92">
        <f t="shared" si="36"/>
        <v>130000</v>
      </c>
    </row>
    <row r="157" spans="1:6" s="68" customFormat="1" ht="41.4">
      <c r="A157" s="95" t="s">
        <v>179</v>
      </c>
      <c r="B157" s="80" t="s">
        <v>94</v>
      </c>
      <c r="C157" s="80" t="s">
        <v>98</v>
      </c>
      <c r="D157" s="80" t="s">
        <v>173</v>
      </c>
      <c r="E157" s="92">
        <f t="shared" si="36"/>
        <v>130000</v>
      </c>
      <c r="F157" s="92">
        <f t="shared" si="36"/>
        <v>130000</v>
      </c>
    </row>
    <row r="158" spans="1:6" s="68" customFormat="1" ht="22.8">
      <c r="A158" s="79" t="s">
        <v>37</v>
      </c>
      <c r="B158" s="80" t="s">
        <v>94</v>
      </c>
      <c r="C158" s="80" t="s">
        <v>98</v>
      </c>
      <c r="D158" s="80" t="s">
        <v>5</v>
      </c>
      <c r="E158" s="92">
        <f t="shared" ref="E158:F158" si="37">E159+E160</f>
        <v>130000</v>
      </c>
      <c r="F158" s="92">
        <f t="shared" si="37"/>
        <v>130000</v>
      </c>
    </row>
    <row r="159" spans="1:6" s="68" customFormat="1" ht="15">
      <c r="A159" s="79" t="s">
        <v>40</v>
      </c>
      <c r="B159" s="80" t="s">
        <v>94</v>
      </c>
      <c r="C159" s="80" t="s">
        <v>98</v>
      </c>
      <c r="D159" s="80" t="s">
        <v>5</v>
      </c>
      <c r="E159" s="86">
        <v>50000</v>
      </c>
      <c r="F159" s="86">
        <v>50000</v>
      </c>
    </row>
    <row r="160" spans="1:6" s="68" customFormat="1" ht="15">
      <c r="A160" s="79" t="s">
        <v>45</v>
      </c>
      <c r="B160" s="80" t="s">
        <v>94</v>
      </c>
      <c r="C160" s="80" t="s">
        <v>98</v>
      </c>
      <c r="D160" s="80" t="s">
        <v>5</v>
      </c>
      <c r="E160" s="86">
        <v>80000</v>
      </c>
      <c r="F160" s="86">
        <v>80000</v>
      </c>
    </row>
    <row r="161" spans="1:6" s="68" customFormat="1" ht="15">
      <c r="A161" s="70" t="s">
        <v>99</v>
      </c>
      <c r="B161" s="80" t="s">
        <v>94</v>
      </c>
      <c r="C161" s="80" t="s">
        <v>100</v>
      </c>
      <c r="D161" s="80" t="s">
        <v>3</v>
      </c>
      <c r="E161" s="92">
        <f t="shared" ref="E161:F161" si="38">E164</f>
        <v>955000</v>
      </c>
      <c r="F161" s="92">
        <f t="shared" si="38"/>
        <v>1090000</v>
      </c>
    </row>
    <row r="162" spans="1:6" s="68" customFormat="1" ht="27.6">
      <c r="A162" s="95" t="s">
        <v>178</v>
      </c>
      <c r="B162" s="80" t="s">
        <v>94</v>
      </c>
      <c r="C162" s="80" t="s">
        <v>100</v>
      </c>
      <c r="D162" s="80" t="s">
        <v>168</v>
      </c>
      <c r="E162" s="92">
        <f t="shared" ref="E162:F163" si="39">E163</f>
        <v>955000</v>
      </c>
      <c r="F162" s="92">
        <f t="shared" si="39"/>
        <v>1090000</v>
      </c>
    </row>
    <row r="163" spans="1:6" s="68" customFormat="1" ht="41.4">
      <c r="A163" s="95" t="s">
        <v>179</v>
      </c>
      <c r="B163" s="80" t="s">
        <v>94</v>
      </c>
      <c r="C163" s="80" t="s">
        <v>100</v>
      </c>
      <c r="D163" s="80" t="s">
        <v>173</v>
      </c>
      <c r="E163" s="92">
        <f t="shared" si="39"/>
        <v>955000</v>
      </c>
      <c r="F163" s="92">
        <f t="shared" si="39"/>
        <v>1090000</v>
      </c>
    </row>
    <row r="164" spans="1:6" s="68" customFormat="1" ht="22.8">
      <c r="A164" s="79" t="s">
        <v>37</v>
      </c>
      <c r="B164" s="80" t="s">
        <v>94</v>
      </c>
      <c r="C164" s="80" t="s">
        <v>100</v>
      </c>
      <c r="D164" s="80" t="s">
        <v>5</v>
      </c>
      <c r="E164" s="92">
        <f t="shared" ref="E164:F164" si="40">E165+E166+E167+E168+E169</f>
        <v>955000</v>
      </c>
      <c r="F164" s="92">
        <f t="shared" si="40"/>
        <v>1090000</v>
      </c>
    </row>
    <row r="165" spans="1:6" s="68" customFormat="1" ht="15">
      <c r="A165" s="79" t="s">
        <v>161</v>
      </c>
      <c r="B165" s="80" t="s">
        <v>94</v>
      </c>
      <c r="C165" s="80" t="s">
        <v>100</v>
      </c>
      <c r="D165" s="80" t="s">
        <v>5</v>
      </c>
      <c r="E165" s="82">
        <v>150000</v>
      </c>
      <c r="F165" s="82">
        <v>90000</v>
      </c>
    </row>
    <row r="166" spans="1:6" s="68" customFormat="1" ht="15">
      <c r="A166" s="79" t="s">
        <v>40</v>
      </c>
      <c r="B166" s="80" t="s">
        <v>94</v>
      </c>
      <c r="C166" s="80" t="s">
        <v>100</v>
      </c>
      <c r="D166" s="80" t="s">
        <v>5</v>
      </c>
      <c r="E166" s="82">
        <v>325000</v>
      </c>
      <c r="F166" s="82">
        <v>400000</v>
      </c>
    </row>
    <row r="167" spans="1:6" s="68" customFormat="1" ht="15">
      <c r="A167" s="79" t="s">
        <v>42</v>
      </c>
      <c r="B167" s="80" t="s">
        <v>94</v>
      </c>
      <c r="C167" s="80" t="s">
        <v>100</v>
      </c>
      <c r="D167" s="80" t="s">
        <v>5</v>
      </c>
      <c r="E167" s="82">
        <v>200000</v>
      </c>
      <c r="F167" s="82">
        <v>300000</v>
      </c>
    </row>
    <row r="168" spans="1:6" s="68" customFormat="1" ht="15">
      <c r="A168" s="79" t="s">
        <v>136</v>
      </c>
      <c r="B168" s="80" t="s">
        <v>94</v>
      </c>
      <c r="C168" s="80" t="s">
        <v>100</v>
      </c>
      <c r="D168" s="80" t="s">
        <v>5</v>
      </c>
      <c r="E168" s="82">
        <v>180000</v>
      </c>
      <c r="F168" s="82">
        <v>180000</v>
      </c>
    </row>
    <row r="169" spans="1:6" s="68" customFormat="1" ht="15">
      <c r="A169" s="79" t="s">
        <v>45</v>
      </c>
      <c r="B169" s="80" t="s">
        <v>94</v>
      </c>
      <c r="C169" s="80" t="s">
        <v>100</v>
      </c>
      <c r="D169" s="80" t="s">
        <v>5</v>
      </c>
      <c r="E169" s="82">
        <v>100000</v>
      </c>
      <c r="F169" s="82">
        <v>120000</v>
      </c>
    </row>
    <row r="170" spans="1:6" s="68" customFormat="1" ht="22.8">
      <c r="A170" s="70" t="s">
        <v>101</v>
      </c>
      <c r="B170" s="80" t="s">
        <v>94</v>
      </c>
      <c r="C170" s="80" t="s">
        <v>162</v>
      </c>
      <c r="D170" s="80" t="s">
        <v>3</v>
      </c>
      <c r="E170" s="92">
        <f t="shared" ref="E170:F170" si="41">E173</f>
        <v>260000</v>
      </c>
      <c r="F170" s="92">
        <f t="shared" si="41"/>
        <v>280000</v>
      </c>
    </row>
    <row r="171" spans="1:6" s="68" customFormat="1" ht="27.6">
      <c r="A171" s="95" t="s">
        <v>178</v>
      </c>
      <c r="B171" s="80" t="s">
        <v>94</v>
      </c>
      <c r="C171" s="80" t="s">
        <v>162</v>
      </c>
      <c r="D171" s="80" t="s">
        <v>168</v>
      </c>
      <c r="E171" s="92">
        <f t="shared" ref="E171:F172" si="42">E172</f>
        <v>260000</v>
      </c>
      <c r="F171" s="92">
        <f t="shared" si="42"/>
        <v>280000</v>
      </c>
    </row>
    <row r="172" spans="1:6" s="68" customFormat="1" ht="41.4">
      <c r="A172" s="95" t="s">
        <v>179</v>
      </c>
      <c r="B172" s="80" t="s">
        <v>94</v>
      </c>
      <c r="C172" s="80" t="s">
        <v>162</v>
      </c>
      <c r="D172" s="80" t="s">
        <v>173</v>
      </c>
      <c r="E172" s="92">
        <f t="shared" si="42"/>
        <v>260000</v>
      </c>
      <c r="F172" s="92">
        <f t="shared" si="42"/>
        <v>280000</v>
      </c>
    </row>
    <row r="173" spans="1:6" s="68" customFormat="1" ht="22.8">
      <c r="A173" s="79" t="s">
        <v>37</v>
      </c>
      <c r="B173" s="80" t="s">
        <v>94</v>
      </c>
      <c r="C173" s="80" t="s">
        <v>162</v>
      </c>
      <c r="D173" s="80" t="s">
        <v>5</v>
      </c>
      <c r="E173" s="92">
        <f t="shared" ref="E173:F173" si="43">E174+E175</f>
        <v>260000</v>
      </c>
      <c r="F173" s="92">
        <f t="shared" si="43"/>
        <v>280000</v>
      </c>
    </row>
    <row r="174" spans="1:6" s="68" customFormat="1" ht="15">
      <c r="A174" s="79" t="s">
        <v>40</v>
      </c>
      <c r="B174" s="80" t="s">
        <v>94</v>
      </c>
      <c r="C174" s="80" t="s">
        <v>162</v>
      </c>
      <c r="D174" s="80" t="s">
        <v>5</v>
      </c>
      <c r="E174" s="82">
        <v>60000</v>
      </c>
      <c r="F174" s="82">
        <v>60000</v>
      </c>
    </row>
    <row r="175" spans="1:6" s="68" customFormat="1" ht="22.8">
      <c r="A175" s="79" t="s">
        <v>37</v>
      </c>
      <c r="B175" s="80" t="s">
        <v>94</v>
      </c>
      <c r="C175" s="80" t="s">
        <v>162</v>
      </c>
      <c r="D175" s="80" t="s">
        <v>5</v>
      </c>
      <c r="E175" s="82">
        <v>200000</v>
      </c>
      <c r="F175" s="82">
        <v>220000</v>
      </c>
    </row>
    <row r="176" spans="1:6" s="68" customFormat="1" ht="15">
      <c r="A176" s="70" t="s">
        <v>219</v>
      </c>
      <c r="B176" s="80" t="s">
        <v>94</v>
      </c>
      <c r="C176" s="80" t="s">
        <v>163</v>
      </c>
      <c r="D176" s="80" t="s">
        <v>3</v>
      </c>
      <c r="E176" s="92">
        <f t="shared" ref="E176:F176" si="44">E179</f>
        <v>1800000</v>
      </c>
      <c r="F176" s="92">
        <f t="shared" si="44"/>
        <v>590000</v>
      </c>
    </row>
    <row r="177" spans="1:6" s="68" customFormat="1" ht="27.6">
      <c r="A177" s="95" t="s">
        <v>178</v>
      </c>
      <c r="B177" s="80" t="s">
        <v>94</v>
      </c>
      <c r="C177" s="80" t="s">
        <v>163</v>
      </c>
      <c r="D177" s="80" t="s">
        <v>168</v>
      </c>
      <c r="E177" s="92">
        <f t="shared" ref="E177:F178" si="45">E178</f>
        <v>1800000</v>
      </c>
      <c r="F177" s="92">
        <f t="shared" si="45"/>
        <v>590000</v>
      </c>
    </row>
    <row r="178" spans="1:6" s="68" customFormat="1" ht="41.4">
      <c r="A178" s="95" t="s">
        <v>179</v>
      </c>
      <c r="B178" s="80" t="s">
        <v>94</v>
      </c>
      <c r="C178" s="80" t="s">
        <v>163</v>
      </c>
      <c r="D178" s="80" t="s">
        <v>173</v>
      </c>
      <c r="E178" s="92">
        <f t="shared" si="45"/>
        <v>1800000</v>
      </c>
      <c r="F178" s="92">
        <f t="shared" si="45"/>
        <v>590000</v>
      </c>
    </row>
    <row r="179" spans="1:6" s="68" customFormat="1" ht="22.8">
      <c r="A179" s="79" t="s">
        <v>37</v>
      </c>
      <c r="B179" s="80" t="s">
        <v>94</v>
      </c>
      <c r="C179" s="80" t="s">
        <v>163</v>
      </c>
      <c r="D179" s="80" t="s">
        <v>5</v>
      </c>
      <c r="E179" s="92">
        <f t="shared" ref="E179:F179" si="46">E180+E181</f>
        <v>1800000</v>
      </c>
      <c r="F179" s="92">
        <f t="shared" si="46"/>
        <v>590000</v>
      </c>
    </row>
    <row r="180" spans="1:6" s="68" customFormat="1" ht="15">
      <c r="A180" s="79" t="s">
        <v>40</v>
      </c>
      <c r="B180" s="80" t="s">
        <v>94</v>
      </c>
      <c r="C180" s="80" t="s">
        <v>163</v>
      </c>
      <c r="D180" s="80" t="s">
        <v>5</v>
      </c>
      <c r="E180" s="82">
        <v>100000</v>
      </c>
      <c r="F180" s="82">
        <v>110000</v>
      </c>
    </row>
    <row r="181" spans="1:6" s="68" customFormat="1" ht="15">
      <c r="A181" s="79" t="s">
        <v>218</v>
      </c>
      <c r="B181" s="80" t="s">
        <v>94</v>
      </c>
      <c r="C181" s="80" t="s">
        <v>163</v>
      </c>
      <c r="D181" s="80" t="s">
        <v>5</v>
      </c>
      <c r="E181" s="86">
        <v>1700000</v>
      </c>
      <c r="F181" s="86">
        <v>480000</v>
      </c>
    </row>
    <row r="182" spans="1:6" s="68" customFormat="1" ht="15">
      <c r="A182" s="79" t="s">
        <v>218</v>
      </c>
      <c r="B182" s="80" t="s">
        <v>94</v>
      </c>
      <c r="C182" s="80"/>
      <c r="D182" s="80" t="s">
        <v>5</v>
      </c>
      <c r="E182" s="86">
        <v>1700000</v>
      </c>
      <c r="F182" s="86">
        <v>480000</v>
      </c>
    </row>
    <row r="183" spans="1:6" s="68" customFormat="1" ht="15">
      <c r="A183" s="70" t="s">
        <v>102</v>
      </c>
      <c r="B183" s="80" t="s">
        <v>94</v>
      </c>
      <c r="C183" s="80" t="s">
        <v>103</v>
      </c>
      <c r="D183" s="80" t="s">
        <v>3</v>
      </c>
      <c r="E183" s="92">
        <f t="shared" ref="E183:F186" si="47">E184</f>
        <v>250000</v>
      </c>
      <c r="F183" s="92">
        <f t="shared" si="47"/>
        <v>370000</v>
      </c>
    </row>
    <row r="184" spans="1:6" s="68" customFormat="1" ht="27.6">
      <c r="A184" s="95" t="s">
        <v>178</v>
      </c>
      <c r="B184" s="80" t="s">
        <v>94</v>
      </c>
      <c r="C184" s="80" t="s">
        <v>103</v>
      </c>
      <c r="D184" s="80" t="s">
        <v>168</v>
      </c>
      <c r="E184" s="92">
        <f t="shared" si="47"/>
        <v>250000</v>
      </c>
      <c r="F184" s="92">
        <f t="shared" si="47"/>
        <v>370000</v>
      </c>
    </row>
    <row r="185" spans="1:6" s="68" customFormat="1" ht="41.4">
      <c r="A185" s="95" t="s">
        <v>179</v>
      </c>
      <c r="B185" s="80" t="s">
        <v>94</v>
      </c>
      <c r="C185" s="80" t="s">
        <v>103</v>
      </c>
      <c r="D185" s="80" t="s">
        <v>173</v>
      </c>
      <c r="E185" s="92">
        <f t="shared" si="47"/>
        <v>250000</v>
      </c>
      <c r="F185" s="92">
        <f t="shared" si="47"/>
        <v>370000</v>
      </c>
    </row>
    <row r="186" spans="1:6" s="68" customFormat="1" ht="22.8">
      <c r="A186" s="79" t="s">
        <v>37</v>
      </c>
      <c r="B186" s="80" t="s">
        <v>94</v>
      </c>
      <c r="C186" s="80" t="s">
        <v>103</v>
      </c>
      <c r="D186" s="80" t="s">
        <v>5</v>
      </c>
      <c r="E186" s="92">
        <f t="shared" si="47"/>
        <v>250000</v>
      </c>
      <c r="F186" s="92">
        <f t="shared" si="47"/>
        <v>370000</v>
      </c>
    </row>
    <row r="187" spans="1:6" s="68" customFormat="1" ht="15">
      <c r="A187" s="79" t="s">
        <v>42</v>
      </c>
      <c r="B187" s="80" t="s">
        <v>94</v>
      </c>
      <c r="C187" s="80" t="s">
        <v>103</v>
      </c>
      <c r="D187" s="80" t="s">
        <v>5</v>
      </c>
      <c r="E187" s="86">
        <v>250000</v>
      </c>
      <c r="F187" s="86">
        <v>370000</v>
      </c>
    </row>
    <row r="188" spans="1:6" s="68" customFormat="1" ht="15">
      <c r="A188" s="70" t="s">
        <v>104</v>
      </c>
      <c r="B188" s="80" t="s">
        <v>94</v>
      </c>
      <c r="C188" s="80" t="s">
        <v>105</v>
      </c>
      <c r="D188" s="80" t="s">
        <v>3</v>
      </c>
      <c r="E188" s="86">
        <f t="shared" ref="E188:F190" si="48">E189</f>
        <v>280000</v>
      </c>
      <c r="F188" s="86">
        <f t="shared" si="48"/>
        <v>160000</v>
      </c>
    </row>
    <row r="189" spans="1:6" s="68" customFormat="1" ht="27.6">
      <c r="A189" s="95" t="s">
        <v>178</v>
      </c>
      <c r="B189" s="80" t="s">
        <v>94</v>
      </c>
      <c r="C189" s="80" t="s">
        <v>105</v>
      </c>
      <c r="D189" s="80" t="s">
        <v>168</v>
      </c>
      <c r="E189" s="92">
        <f t="shared" si="48"/>
        <v>280000</v>
      </c>
      <c r="F189" s="92">
        <f t="shared" si="48"/>
        <v>160000</v>
      </c>
    </row>
    <row r="190" spans="1:6" s="68" customFormat="1" ht="41.4">
      <c r="A190" s="95" t="s">
        <v>179</v>
      </c>
      <c r="B190" s="80" t="s">
        <v>94</v>
      </c>
      <c r="C190" s="80" t="s">
        <v>105</v>
      </c>
      <c r="D190" s="80" t="s">
        <v>173</v>
      </c>
      <c r="E190" s="92">
        <f t="shared" si="48"/>
        <v>280000</v>
      </c>
      <c r="F190" s="92">
        <f t="shared" si="48"/>
        <v>160000</v>
      </c>
    </row>
    <row r="191" spans="1:6" s="68" customFormat="1" ht="22.8">
      <c r="A191" s="79" t="s">
        <v>37</v>
      </c>
      <c r="B191" s="80" t="s">
        <v>94</v>
      </c>
      <c r="C191" s="80" t="s">
        <v>105</v>
      </c>
      <c r="D191" s="80" t="s">
        <v>5</v>
      </c>
      <c r="E191" s="92">
        <f>E192+E193</f>
        <v>280000</v>
      </c>
      <c r="F191" s="92">
        <f>F192+F193</f>
        <v>160000</v>
      </c>
    </row>
    <row r="192" spans="1:6" s="68" customFormat="1" ht="15">
      <c r="A192" s="79" t="s">
        <v>40</v>
      </c>
      <c r="B192" s="80" t="s">
        <v>94</v>
      </c>
      <c r="C192" s="80" t="s">
        <v>105</v>
      </c>
      <c r="D192" s="80" t="s">
        <v>5</v>
      </c>
      <c r="E192" s="82">
        <v>200000</v>
      </c>
      <c r="F192" s="82">
        <v>80000</v>
      </c>
    </row>
    <row r="193" spans="1:6" s="68" customFormat="1" ht="22.8">
      <c r="A193" s="79" t="s">
        <v>37</v>
      </c>
      <c r="B193" s="80" t="s">
        <v>94</v>
      </c>
      <c r="C193" s="80" t="s">
        <v>105</v>
      </c>
      <c r="D193" s="80" t="s">
        <v>5</v>
      </c>
      <c r="E193" s="92">
        <v>80000</v>
      </c>
      <c r="F193" s="92">
        <v>80000</v>
      </c>
    </row>
    <row r="194" spans="1:6" s="68" customFormat="1" ht="22.8">
      <c r="A194" s="73" t="s">
        <v>106</v>
      </c>
      <c r="B194" s="74" t="s">
        <v>107</v>
      </c>
      <c r="C194" s="74" t="s">
        <v>12</v>
      </c>
      <c r="D194" s="74" t="s">
        <v>3</v>
      </c>
      <c r="E194" s="75">
        <f>E197</f>
        <v>30000</v>
      </c>
      <c r="F194" s="75">
        <f>F197</f>
        <v>30000</v>
      </c>
    </row>
    <row r="195" spans="1:6" s="68" customFormat="1" ht="34.200000000000003">
      <c r="A195" s="79" t="s">
        <v>137</v>
      </c>
      <c r="B195" s="80" t="s">
        <v>107</v>
      </c>
      <c r="C195" s="80" t="s">
        <v>12</v>
      </c>
      <c r="D195" s="80" t="s">
        <v>3</v>
      </c>
      <c r="E195" s="92">
        <f t="shared" ref="E195:F200" si="49">E196</f>
        <v>30000</v>
      </c>
      <c r="F195" s="92">
        <f t="shared" si="49"/>
        <v>30000</v>
      </c>
    </row>
    <row r="196" spans="1:6" s="68" customFormat="1" ht="34.200000000000003">
      <c r="A196" s="79" t="s">
        <v>152</v>
      </c>
      <c r="B196" s="80" t="s">
        <v>107</v>
      </c>
      <c r="C196" s="80" t="s">
        <v>12</v>
      </c>
      <c r="D196" s="80" t="s">
        <v>3</v>
      </c>
      <c r="E196" s="92">
        <f t="shared" si="49"/>
        <v>30000</v>
      </c>
      <c r="F196" s="92">
        <f t="shared" si="49"/>
        <v>30000</v>
      </c>
    </row>
    <row r="197" spans="1:6" s="68" customFormat="1" ht="22.8">
      <c r="A197" s="79" t="s">
        <v>108</v>
      </c>
      <c r="B197" s="80" t="s">
        <v>107</v>
      </c>
      <c r="C197" s="80" t="s">
        <v>109</v>
      </c>
      <c r="D197" s="80" t="s">
        <v>3</v>
      </c>
      <c r="E197" s="92">
        <f t="shared" si="49"/>
        <v>30000</v>
      </c>
      <c r="F197" s="92">
        <f t="shared" si="49"/>
        <v>30000</v>
      </c>
    </row>
    <row r="198" spans="1:6" s="68" customFormat="1" ht="27.6">
      <c r="A198" s="95" t="s">
        <v>178</v>
      </c>
      <c r="B198" s="80" t="s">
        <v>107</v>
      </c>
      <c r="C198" s="80" t="s">
        <v>109</v>
      </c>
      <c r="D198" s="80" t="s">
        <v>168</v>
      </c>
      <c r="E198" s="86">
        <f t="shared" si="49"/>
        <v>30000</v>
      </c>
      <c r="F198" s="86">
        <f t="shared" si="49"/>
        <v>30000</v>
      </c>
    </row>
    <row r="199" spans="1:6" s="68" customFormat="1" ht="41.4">
      <c r="A199" s="95" t="s">
        <v>179</v>
      </c>
      <c r="B199" s="80" t="s">
        <v>107</v>
      </c>
      <c r="C199" s="80" t="s">
        <v>109</v>
      </c>
      <c r="D199" s="80" t="s">
        <v>173</v>
      </c>
      <c r="E199" s="86">
        <f t="shared" si="49"/>
        <v>30000</v>
      </c>
      <c r="F199" s="86">
        <f t="shared" si="49"/>
        <v>30000</v>
      </c>
    </row>
    <row r="200" spans="1:6" s="68" customFormat="1" ht="22.8">
      <c r="A200" s="79" t="s">
        <v>37</v>
      </c>
      <c r="B200" s="80" t="s">
        <v>107</v>
      </c>
      <c r="C200" s="80" t="s">
        <v>109</v>
      </c>
      <c r="D200" s="80" t="s">
        <v>5</v>
      </c>
      <c r="E200" s="86">
        <f t="shared" si="49"/>
        <v>30000</v>
      </c>
      <c r="F200" s="86">
        <f t="shared" si="49"/>
        <v>30000</v>
      </c>
    </row>
    <row r="201" spans="1:6" s="68" customFormat="1" ht="15">
      <c r="A201" s="79" t="s">
        <v>42</v>
      </c>
      <c r="B201" s="80" t="s">
        <v>107</v>
      </c>
      <c r="C201" s="80" t="s">
        <v>109</v>
      </c>
      <c r="D201" s="80" t="s">
        <v>5</v>
      </c>
      <c r="E201" s="82">
        <v>30000</v>
      </c>
      <c r="F201" s="82">
        <v>30000</v>
      </c>
    </row>
    <row r="202" spans="1:6" s="68" customFormat="1" ht="15">
      <c r="A202" s="73" t="s">
        <v>110</v>
      </c>
      <c r="B202" s="74" t="s">
        <v>111</v>
      </c>
      <c r="C202" s="74"/>
      <c r="D202" s="74"/>
      <c r="E202" s="75">
        <f>E203</f>
        <v>2900000</v>
      </c>
      <c r="F202" s="75">
        <f>F203</f>
        <v>2950000</v>
      </c>
    </row>
    <row r="203" spans="1:6" s="68" customFormat="1" ht="22.8">
      <c r="A203" s="79" t="s">
        <v>153</v>
      </c>
      <c r="B203" s="80" t="s">
        <v>111</v>
      </c>
      <c r="C203" s="80" t="s">
        <v>12</v>
      </c>
      <c r="D203" s="80" t="s">
        <v>3</v>
      </c>
      <c r="E203" s="86">
        <f t="shared" ref="E203:F206" si="50">E204</f>
        <v>2900000</v>
      </c>
      <c r="F203" s="86">
        <f t="shared" si="50"/>
        <v>2950000</v>
      </c>
    </row>
    <row r="204" spans="1:6" s="68" customFormat="1" ht="22.8">
      <c r="A204" s="79" t="s">
        <v>154</v>
      </c>
      <c r="B204" s="80" t="s">
        <v>111</v>
      </c>
      <c r="C204" s="80" t="s">
        <v>12</v>
      </c>
      <c r="D204" s="80" t="s">
        <v>3</v>
      </c>
      <c r="E204" s="86">
        <f t="shared" si="50"/>
        <v>2900000</v>
      </c>
      <c r="F204" s="86">
        <f t="shared" si="50"/>
        <v>2950000</v>
      </c>
    </row>
    <row r="205" spans="1:6" s="68" customFormat="1" ht="40.200000000000003" thickBot="1">
      <c r="A205" s="118" t="s">
        <v>196</v>
      </c>
      <c r="B205" s="80" t="s">
        <v>111</v>
      </c>
      <c r="C205" s="80" t="s">
        <v>112</v>
      </c>
      <c r="D205" s="80" t="s">
        <v>3</v>
      </c>
      <c r="E205" s="86">
        <f t="shared" si="50"/>
        <v>2900000</v>
      </c>
      <c r="F205" s="86">
        <f t="shared" si="50"/>
        <v>2950000</v>
      </c>
    </row>
    <row r="206" spans="1:6" s="68" customFormat="1" ht="15">
      <c r="A206" s="79" t="s">
        <v>113</v>
      </c>
      <c r="B206" s="80" t="s">
        <v>111</v>
      </c>
      <c r="C206" s="80" t="s">
        <v>112</v>
      </c>
      <c r="D206" s="80" t="s">
        <v>2</v>
      </c>
      <c r="E206" s="86">
        <f t="shared" si="50"/>
        <v>2900000</v>
      </c>
      <c r="F206" s="86">
        <f t="shared" si="50"/>
        <v>2950000</v>
      </c>
    </row>
    <row r="207" spans="1:6" s="68" customFormat="1" ht="22.8">
      <c r="A207" s="79" t="s">
        <v>114</v>
      </c>
      <c r="B207" s="80" t="s">
        <v>111</v>
      </c>
      <c r="C207" s="80" t="s">
        <v>112</v>
      </c>
      <c r="D207" s="80" t="s">
        <v>2</v>
      </c>
      <c r="E207" s="86">
        <v>2900000</v>
      </c>
      <c r="F207" s="86">
        <v>2950000</v>
      </c>
    </row>
    <row r="208" spans="1:6" s="68" customFormat="1" ht="15">
      <c r="A208" s="73" t="s">
        <v>116</v>
      </c>
      <c r="B208" s="74" t="s">
        <v>117</v>
      </c>
      <c r="C208" s="74"/>
      <c r="D208" s="74"/>
      <c r="E208" s="75">
        <f t="shared" ref="E208:F209" si="51">E209</f>
        <v>180860</v>
      </c>
      <c r="F208" s="75">
        <f t="shared" si="51"/>
        <v>189960</v>
      </c>
    </row>
    <row r="209" spans="1:6" s="68" customFormat="1" ht="22.8">
      <c r="A209" s="79" t="s">
        <v>155</v>
      </c>
      <c r="B209" s="80" t="s">
        <v>117</v>
      </c>
      <c r="C209" s="80" t="s">
        <v>12</v>
      </c>
      <c r="D209" s="80" t="s">
        <v>3</v>
      </c>
      <c r="E209" s="86">
        <f t="shared" si="51"/>
        <v>180860</v>
      </c>
      <c r="F209" s="86">
        <f t="shared" si="51"/>
        <v>189960</v>
      </c>
    </row>
    <row r="210" spans="1:6" s="68" customFormat="1" ht="23.4">
      <c r="A210" s="110" t="s">
        <v>165</v>
      </c>
      <c r="B210" s="80" t="s">
        <v>117</v>
      </c>
      <c r="C210" s="80" t="s">
        <v>12</v>
      </c>
      <c r="D210" s="80" t="s">
        <v>3</v>
      </c>
      <c r="E210" s="86">
        <f t="shared" ref="E210:F210" si="52">E211+E214+E217</f>
        <v>180860</v>
      </c>
      <c r="F210" s="86">
        <f t="shared" si="52"/>
        <v>189960</v>
      </c>
    </row>
    <row r="211" spans="1:6" s="68" customFormat="1" ht="15">
      <c r="A211" s="107" t="s">
        <v>118</v>
      </c>
      <c r="B211" s="96" t="s">
        <v>117</v>
      </c>
      <c r="C211" s="96" t="s">
        <v>119</v>
      </c>
      <c r="D211" s="96" t="s">
        <v>3</v>
      </c>
      <c r="E211" s="88">
        <f t="shared" ref="E211:F212" si="53">E212</f>
        <v>28000</v>
      </c>
      <c r="F211" s="88">
        <f t="shared" si="53"/>
        <v>30000</v>
      </c>
    </row>
    <row r="212" spans="1:6" s="68" customFormat="1" ht="15">
      <c r="A212" s="79" t="s">
        <v>120</v>
      </c>
      <c r="B212" s="80" t="s">
        <v>117</v>
      </c>
      <c r="C212" s="80" t="s">
        <v>119</v>
      </c>
      <c r="D212" s="80" t="s">
        <v>121</v>
      </c>
      <c r="E212" s="86">
        <f t="shared" si="53"/>
        <v>28000</v>
      </c>
      <c r="F212" s="86">
        <f t="shared" si="53"/>
        <v>30000</v>
      </c>
    </row>
    <row r="213" spans="1:6" s="68" customFormat="1" ht="15">
      <c r="A213" s="79" t="s">
        <v>122</v>
      </c>
      <c r="B213" s="80" t="s">
        <v>117</v>
      </c>
      <c r="C213" s="80" t="s">
        <v>119</v>
      </c>
      <c r="D213" s="80" t="s">
        <v>121</v>
      </c>
      <c r="E213" s="86">
        <v>28000</v>
      </c>
      <c r="F213" s="86">
        <v>30000</v>
      </c>
    </row>
    <row r="214" spans="1:6" s="68" customFormat="1" ht="15">
      <c r="A214" s="107" t="s">
        <v>124</v>
      </c>
      <c r="B214" s="96" t="s">
        <v>117</v>
      </c>
      <c r="C214" s="96" t="s">
        <v>125</v>
      </c>
      <c r="D214" s="96" t="s">
        <v>3</v>
      </c>
      <c r="E214" s="88">
        <f t="shared" ref="E214:F215" si="54">E215</f>
        <v>81360</v>
      </c>
      <c r="F214" s="88">
        <f t="shared" si="54"/>
        <v>81360</v>
      </c>
    </row>
    <row r="215" spans="1:6" s="68" customFormat="1" ht="22.8">
      <c r="A215" s="79" t="s">
        <v>126</v>
      </c>
      <c r="B215" s="80" t="s">
        <v>117</v>
      </c>
      <c r="C215" s="80" t="s">
        <v>125</v>
      </c>
      <c r="D215" s="80" t="s">
        <v>127</v>
      </c>
      <c r="E215" s="86">
        <f t="shared" si="54"/>
        <v>81360</v>
      </c>
      <c r="F215" s="86">
        <f t="shared" si="54"/>
        <v>81360</v>
      </c>
    </row>
    <row r="216" spans="1:6" s="68" customFormat="1" ht="22.8">
      <c r="A216" s="79" t="s">
        <v>128</v>
      </c>
      <c r="B216" s="80" t="s">
        <v>117</v>
      </c>
      <c r="C216" s="80" t="s">
        <v>125</v>
      </c>
      <c r="D216" s="80" t="s">
        <v>127</v>
      </c>
      <c r="E216" s="86">
        <v>81360</v>
      </c>
      <c r="F216" s="86">
        <v>81360</v>
      </c>
    </row>
    <row r="217" spans="1:6" s="68" customFormat="1" ht="22.8">
      <c r="A217" s="107" t="s">
        <v>130</v>
      </c>
      <c r="B217" s="96" t="s">
        <v>117</v>
      </c>
      <c r="C217" s="96" t="s">
        <v>131</v>
      </c>
      <c r="D217" s="96" t="s">
        <v>3</v>
      </c>
      <c r="E217" s="88">
        <f t="shared" ref="E217:F218" si="55">E218</f>
        <v>71500</v>
      </c>
      <c r="F217" s="88">
        <f t="shared" si="55"/>
        <v>78600</v>
      </c>
    </row>
    <row r="218" spans="1:6" s="68" customFormat="1" ht="15">
      <c r="A218" s="79" t="s">
        <v>113</v>
      </c>
      <c r="B218" s="80" t="s">
        <v>117</v>
      </c>
      <c r="C218" s="80" t="s">
        <v>131</v>
      </c>
      <c r="D218" s="80" t="s">
        <v>2</v>
      </c>
      <c r="E218" s="86">
        <f t="shared" si="55"/>
        <v>71500</v>
      </c>
      <c r="F218" s="86">
        <f t="shared" si="55"/>
        <v>78600</v>
      </c>
    </row>
    <row r="219" spans="1:6" s="68" customFormat="1" ht="22.8">
      <c r="A219" s="79" t="s">
        <v>114</v>
      </c>
      <c r="B219" s="80" t="s">
        <v>117</v>
      </c>
      <c r="C219" s="80" t="s">
        <v>131</v>
      </c>
      <c r="D219" s="80" t="s">
        <v>2</v>
      </c>
      <c r="E219" s="86">
        <v>71500</v>
      </c>
      <c r="F219" s="86">
        <v>78600</v>
      </c>
    </row>
    <row r="220" spans="1:6" s="68" customFormat="1" ht="15">
      <c r="A220" s="73" t="s">
        <v>132</v>
      </c>
      <c r="B220" s="74" t="s">
        <v>133</v>
      </c>
      <c r="C220" s="74"/>
      <c r="D220" s="74"/>
      <c r="E220" s="75">
        <f>E221</f>
        <v>5000</v>
      </c>
      <c r="F220" s="75">
        <f>F221</f>
        <v>5000</v>
      </c>
    </row>
    <row r="221" spans="1:6" s="68" customFormat="1" ht="22.8">
      <c r="A221" s="79" t="s">
        <v>156</v>
      </c>
      <c r="B221" s="80" t="s">
        <v>133</v>
      </c>
      <c r="C221" s="80" t="s">
        <v>12</v>
      </c>
      <c r="D221" s="80" t="s">
        <v>3</v>
      </c>
      <c r="E221" s="86">
        <v>5000</v>
      </c>
      <c r="F221" s="86">
        <v>5000</v>
      </c>
    </row>
    <row r="222" spans="1:6" s="68" customFormat="1" ht="57">
      <c r="A222" s="79" t="s">
        <v>157</v>
      </c>
      <c r="B222" s="80" t="s">
        <v>133</v>
      </c>
      <c r="C222" s="80" t="s">
        <v>12</v>
      </c>
      <c r="D222" s="80" t="s">
        <v>3</v>
      </c>
      <c r="E222" s="86">
        <v>5000</v>
      </c>
      <c r="F222" s="86">
        <v>5000</v>
      </c>
    </row>
    <row r="223" spans="1:6" s="68" customFormat="1" ht="22.8">
      <c r="A223" s="79" t="s">
        <v>114</v>
      </c>
      <c r="B223" s="119" t="s">
        <v>133</v>
      </c>
      <c r="C223" s="119" t="s">
        <v>135</v>
      </c>
      <c r="D223" s="119" t="s">
        <v>2</v>
      </c>
      <c r="E223" s="86">
        <v>5000</v>
      </c>
      <c r="F223" s="86">
        <v>5000</v>
      </c>
    </row>
    <row r="224" spans="1:6" s="68" customFormat="1" ht="22.8">
      <c r="A224" s="79" t="s">
        <v>114</v>
      </c>
      <c r="B224" s="119" t="s">
        <v>133</v>
      </c>
      <c r="C224" s="119" t="s">
        <v>135</v>
      </c>
      <c r="D224" s="119" t="s">
        <v>2</v>
      </c>
      <c r="E224" s="86">
        <v>5000</v>
      </c>
      <c r="F224" s="86">
        <v>5000</v>
      </c>
    </row>
    <row r="225" s="68" customFormat="1" ht="13.8"/>
    <row r="226" s="68" customFormat="1" ht="13.8"/>
    <row r="227" s="68" customFormat="1" ht="13.8"/>
    <row r="228" s="68" customFormat="1" ht="13.8"/>
    <row r="229" s="68" customFormat="1" ht="13.8"/>
    <row r="230" s="68" customFormat="1" ht="13.8"/>
    <row r="231" s="68" customFormat="1" ht="13.8"/>
    <row r="232" s="68" customFormat="1" ht="13.8"/>
    <row r="233" s="68" customFormat="1" ht="13.8"/>
    <row r="234" s="68" customFormat="1" ht="13.8"/>
    <row r="235" s="68" customFormat="1" ht="13.8"/>
    <row r="236" s="68" customFormat="1" ht="13.8"/>
    <row r="237" s="68" customFormat="1" ht="13.8"/>
    <row r="238" s="68" customFormat="1" ht="13.8"/>
    <row r="239" s="68" customFormat="1" ht="13.8"/>
    <row r="240" s="68" customFormat="1" ht="13.8"/>
    <row r="241" s="68" customFormat="1" ht="13.8"/>
    <row r="242" s="68" customFormat="1" ht="13.8"/>
    <row r="243" s="68" customFormat="1" ht="13.8"/>
    <row r="244" s="68" customFormat="1" ht="13.8"/>
    <row r="245" s="68" customFormat="1" ht="13.8"/>
    <row r="246" s="68" customFormat="1" ht="13.8"/>
    <row r="247" s="68" customFormat="1" ht="13.8"/>
    <row r="248" s="68" customFormat="1" ht="13.8"/>
    <row r="249" s="68" customFormat="1" ht="13.8"/>
    <row r="250" s="68" customFormat="1" ht="13.8"/>
    <row r="251" s="68" customFormat="1" ht="13.8"/>
    <row r="252" s="68" customFormat="1" ht="13.8"/>
    <row r="253" s="68" customFormat="1" ht="13.8"/>
    <row r="254" s="68" customFormat="1" ht="13.8"/>
    <row r="255" s="68" customFormat="1" ht="13.8"/>
    <row r="256" s="68" customFormat="1" ht="13.8"/>
    <row r="257" s="68" customFormat="1" ht="13.8"/>
    <row r="258" s="68" customFormat="1" ht="13.8"/>
    <row r="259" s="68" customFormat="1" ht="13.8"/>
    <row r="260" s="68" customFormat="1" ht="13.8"/>
    <row r="261" s="68" customFormat="1" ht="13.8"/>
    <row r="262" s="68" customFormat="1" ht="13.8"/>
    <row r="263" s="68" customFormat="1" ht="13.8"/>
    <row r="264" s="68" customFormat="1" ht="13.8"/>
    <row r="265" s="68" customFormat="1" ht="13.8"/>
    <row r="266" s="68" customFormat="1" ht="13.8"/>
    <row r="267" s="68" customFormat="1" ht="13.8"/>
    <row r="268" s="68" customFormat="1" ht="13.8"/>
    <row r="269" s="68" customFormat="1" ht="13.8"/>
    <row r="270" s="68" customFormat="1" ht="13.8"/>
    <row r="271" s="68" customFormat="1" ht="13.8"/>
    <row r="272" s="68" customFormat="1" ht="13.8"/>
    <row r="273" s="68" customFormat="1" ht="13.8"/>
    <row r="274" s="68" customFormat="1" ht="13.8"/>
    <row r="275" s="68" customFormat="1" ht="13.8"/>
    <row r="276" s="68" customFormat="1" ht="13.8"/>
    <row r="277" s="68" customFormat="1" ht="13.8"/>
    <row r="278" s="68" customFormat="1" ht="13.8"/>
    <row r="279" s="68" customFormat="1" ht="13.8"/>
    <row r="280" s="68" customFormat="1" ht="13.8"/>
    <row r="281" s="68" customFormat="1" ht="13.8"/>
    <row r="282" s="68" customFormat="1" ht="13.8"/>
    <row r="283" s="68" customFormat="1" ht="13.8"/>
    <row r="284" s="68" customFormat="1" ht="13.8"/>
    <row r="285" s="68" customFormat="1" ht="13.8"/>
    <row r="286" s="68" customFormat="1" ht="13.8"/>
    <row r="287" s="68" customFormat="1" ht="13.8"/>
    <row r="288" s="68" customFormat="1" ht="13.8"/>
    <row r="289" s="68" customFormat="1" ht="13.8"/>
    <row r="290" s="68" customFormat="1" ht="13.8"/>
    <row r="291" s="68" customFormat="1" ht="13.8"/>
    <row r="292" s="68" customFormat="1" ht="13.8"/>
    <row r="293" s="68" customFormat="1" ht="13.8"/>
    <row r="294" s="68" customFormat="1" ht="13.8"/>
    <row r="295" s="68" customFormat="1" ht="13.8"/>
    <row r="296" s="68" customFormat="1" ht="13.8"/>
    <row r="297" s="68" customFormat="1" ht="13.8"/>
    <row r="298" s="68" customFormat="1" ht="13.8"/>
    <row r="299" s="68" customFormat="1" ht="13.8"/>
  </sheetData>
  <mergeCells count="12">
    <mergeCell ref="A7:F7"/>
    <mergeCell ref="A5:E5"/>
    <mergeCell ref="B1:E1"/>
    <mergeCell ref="B2:E2"/>
    <mergeCell ref="B3:E3"/>
    <mergeCell ref="B4:E4"/>
    <mergeCell ref="F8:F9"/>
    <mergeCell ref="A8:A9"/>
    <mergeCell ref="B8:B9"/>
    <mergeCell ref="C8:C9"/>
    <mergeCell ref="D8:D9"/>
    <mergeCell ref="E8:E9"/>
  </mergeCells>
  <pageMargins left="0.48" right="0.25" top="0.19" bottom="0.59055118110236227" header="0.16" footer="0.11811023622047245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 3 </vt:lpstr>
      <vt:lpstr>прил 4</vt:lpstr>
      <vt:lpstr>при 5 </vt:lpstr>
      <vt:lpstr>прил 6 </vt:lpstr>
      <vt:lpstr>прил 7</vt:lpstr>
      <vt:lpstr>прил8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2019-01-10T05:56:44Z</dcterms:modified>
</cp:coreProperties>
</file>