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640"/>
  </bookViews>
  <sheets>
    <sheet name="Лист1" sheetId="1" r:id="rId1"/>
  </sheets>
  <definedNames>
    <definedName name="_xlnm.Print_Titles" localSheetId="0">Лист1!$10:$10</definedName>
    <definedName name="_xlnm.Print_Area" localSheetId="0">Лист1!$A$1:$E$66</definedName>
  </definedNames>
  <calcPr calcId="145621"/>
</workbook>
</file>

<file path=xl/calcChain.xml><?xml version="1.0" encoding="utf-8"?>
<calcChain xmlns="http://schemas.openxmlformats.org/spreadsheetml/2006/main">
  <c r="E34" i="1" l="1"/>
  <c r="E16" i="1"/>
  <c r="D60" i="1" l="1"/>
  <c r="E14" i="1"/>
  <c r="C62" i="1" l="1"/>
  <c r="C34" i="1"/>
  <c r="C16" i="1"/>
  <c r="C13" i="1" l="1"/>
  <c r="C12" i="1" s="1"/>
  <c r="D68" i="1"/>
  <c r="D67" i="1"/>
  <c r="E62" i="1"/>
  <c r="E13" i="1" s="1"/>
  <c r="D25" i="1"/>
  <c r="D24" i="1"/>
  <c r="D23" i="1" l="1"/>
  <c r="D63" i="1" l="1"/>
  <c r="D66" i="1" l="1"/>
  <c r="D65" i="1"/>
  <c r="D64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22" i="1"/>
  <c r="D21" i="1"/>
  <c r="D20" i="1"/>
  <c r="D19" i="1"/>
  <c r="D18" i="1"/>
  <c r="D17" i="1"/>
  <c r="D62" i="1"/>
  <c r="E12" i="1" l="1"/>
  <c r="D34" i="1"/>
  <c r="D16" i="1" l="1"/>
  <c r="D12" i="1" l="1"/>
  <c r="D13" i="1"/>
</calcChain>
</file>

<file path=xl/sharedStrings.xml><?xml version="1.0" encoding="utf-8"?>
<sst xmlns="http://schemas.openxmlformats.org/spreadsheetml/2006/main" count="125" uniqueCount="122">
  <si>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</si>
  <si>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</si>
  <si>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</si>
  <si>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</si>
  <si>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</si>
  <si>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</si>
  <si>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</si>
  <si>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</si>
  <si>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</si>
  <si>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</si>
  <si>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</si>
  <si>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</si>
  <si>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</si>
  <si>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</si>
  <si>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</si>
  <si>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</si>
  <si>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</si>
  <si>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</si>
  <si>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реализацию федеральной х целевой  программы "Культура России (2012-2018 годы)"</t>
  </si>
  <si>
    <t>3.5.</t>
  </si>
  <si>
    <t>Межбюджетные трансферты, передаваемые бюджетам мунииципальных районов  на комплектование книжных фондов библиотек муниципальных образований</t>
  </si>
  <si>
    <t>3.6.</t>
  </si>
  <si>
    <t>Межбюджетные трансферты, передаваемые бюджетам мунииципальных районов  на подключение общедоступных библиотек Российской Федерации к сети "Интернет"</t>
  </si>
  <si>
    <t>2018 года</t>
  </si>
  <si>
    <t>2.7.</t>
  </si>
  <si>
    <t>2.8.</t>
  </si>
  <si>
    <t>2.9.</t>
  </si>
  <si>
    <t xml:space="preserve">  +,-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</si>
  <si>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</si>
  <si>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</si>
  <si>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</si>
  <si>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Субсидия бюджетам муниципальных районов на поддержку отрасли культуры</t>
  </si>
  <si>
    <t>Прочие субсидии бюджетам муниципальных районов на реализацию мероприятий подпрограммы "Устойчивое развитие сельских территорий Калужской области" в части улучшения жилищных условий граждан, проживающих в сельской местности (в том числе молодых семей и молодых специалистов)</t>
  </si>
  <si>
    <t>Субсидии бюджетам муниципальных районов на мероприятия государственной программы Российской Федерации "Доступная среда" на 2011-2020 годы</t>
  </si>
  <si>
    <t>Прочие субсидии бюджетам муниципальных районов на реализацию мероприятий по присмотру и уходу за детьми</t>
  </si>
  <si>
    <t>Прочие субсидии бюджетам муниципальных районов на оказание государственной поддержки местным бюджетам в целях обеспечения финансовой устойчивости муниципальных образований в 2018 году в рамках ведомственной целевой программы «Совершенствование системы управления общественными финансами Калужской области»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</si>
  <si>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</si>
  <si>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</si>
  <si>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</si>
  <si>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</si>
  <si>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</si>
  <si>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</si>
  <si>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</si>
  <si>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</si>
  <si>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</si>
  <si>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</si>
  <si>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</si>
  <si>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</si>
  <si>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</si>
  <si>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</si>
  <si>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</si>
  <si>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</si>
  <si>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</si>
  <si>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бюжетам муниципальных районов на осуществление деятельности по образованию патронатных семей для гражан пожилого возраста и инвалидов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</si>
  <si>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</si>
  <si>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</si>
  <si>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</si>
  <si>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3.20.</t>
  </si>
  <si>
    <t>3.21.</t>
  </si>
  <si>
    <t>3.22.</t>
  </si>
  <si>
    <t>3.23.</t>
  </si>
  <si>
    <t>3.24.</t>
  </si>
  <si>
    <t>3.25.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</si>
  <si>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</si>
  <si>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</si>
  <si>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</si>
  <si>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4.2.</t>
  </si>
  <si>
    <t>4.3.</t>
  </si>
  <si>
    <t>4.4.</t>
  </si>
  <si>
    <t>Прочие субсидии бюджетам муниципальных районов на реализацию мероприятий в области земельных отношений</t>
  </si>
  <si>
    <t xml:space="preserve">                                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</si>
  <si>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</si>
  <si>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 xml:space="preserve">                                                                                                                                                                                                      и Людиновский район» на 2019 год  </t>
  </si>
  <si>
    <t xml:space="preserve">                                                                                                                                                                                                      и  на плановый период 2020 и 2021 годов"</t>
  </si>
  <si>
    <t xml:space="preserve">                                                                                                                                                                                                      от                                       №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</si>
  <si>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2019 год 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</si>
  <si>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</si>
  <si>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Субсидии бюджетам муниципальных образований на реализацию мероприятий по благоустройству территорий муниципальных образований Калужской области</t>
  </si>
  <si>
    <t>Субсидии бюджетам  муниципальных образований на реализацию мероприятий по обеспечению жильем молодых семей</t>
  </si>
  <si>
    <t>Субсидии бюджетам 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</si>
  <si>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</si>
  <si>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</si>
  <si>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Субсидии бюджетам муниципальных районов  на реализацию мероприятий в рамках федеральной целевой программы "Развитие водохозяйственного комплекса Российской Федерации"</t>
  </si>
  <si>
    <t>Субсидии бюджетам муниципальных образований на софинансирование мероприятий в отношении объектов, имеющих особое социально-экономическое значение</t>
  </si>
  <si>
    <t>2.20</t>
  </si>
  <si>
    <t>2.19</t>
  </si>
  <si>
    <t>2.18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</si>
  <si>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</si>
  <si>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</si>
  <si>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</si>
  <si>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</si>
  <si>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</si>
  <si>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</si>
  <si>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</si>
  <si>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</si>
  <si>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</si>
  <si>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</si>
  <si>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</si>
  <si>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</si>
  <si>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</si>
  <si>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</si>
  <si>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</si>
  <si>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</si>
  <si>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</si>
  <si>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</si>
  <si>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</si>
  <si>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</si>
  <si>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</si>
  <si>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</si>
  <si>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</si>
  <si>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</si>
  <si>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</si>
  <si>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</si>
  <si>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</si>
  <si>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</si>
  <si>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</si>
  <si>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</si>
  <si>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(умерших)инвалидов и участников ВОВ</t>
  </si>
  <si>
    <t>2019 год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</si>
  <si>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</si>
  <si>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</si>
  <si>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 к  проекту решения Людиновского Районного Собрания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</si>
</sst>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164" formatCode="_-* #,##0.00\ _₽_-;\-* #,##0.00\ _₽_-;_-* &quot;-&quot;??\ _₽_-;_-@_-"/>
    <numFmt numFmtId="165" formatCode="_-* #,##0.00_р_._-;\-* #,##0.00_р_._-;_-* &quot;-&quot;_р_._-;_-@_-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.5"/>
      <name val="Times New Roman Cyr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1"/>
      <color theme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vertical="center" wrapText="1"/>
    </xf>
    <xf numFmtId="166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/>
    <xf numFmtId="165" fontId="3" fillId="0" borderId="1" xfId="0" applyNumberFormat="1" applyFont="1" applyBorder="1" applyAlignment="1"/>
    <xf numFmtId="49" fontId="4" fillId="0" borderId="1" xfId="0" applyNumberFormat="1" applyFont="1" applyBorder="1" applyAlignment="1">
      <alignment horizontal="center" vertical="center"/>
    </xf>
    <xf numFmtId="0" fontId="3" fillId="0" borderId="3" xfId="0" applyFont="1" applyBorder="1"/>
    <xf numFmtId="0" fontId="5" fillId="3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166" fontId="9" fillId="0" borderId="1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165" fontId="10" fillId="2" borderId="1" xfId="0" applyNumberFormat="1" applyFont="1" applyFill="1" applyBorder="1" applyAlignment="1">
      <alignment horizontal="right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7"/>
  <sheetViews>
    <sheetView tabSelected="1" workbookViewId="0">
      <selection activeCell="E18" sqref="E18"/>
    </sheetView>
  </sheetViews>
  <sheetFormatPr defaultRowHeight="15" x14ac:dyDescent="0.25"/>
  <cols>
    <col min="1" max="1" width="4.7109375" customWidth="1"/>
    <col min="2" max="2" width="150" customWidth="1"/>
    <col min="3" max="3" width="19.42578125" hidden="1" customWidth="1"/>
    <col min="4" max="4" width="14.85546875" hidden="1" customWidth="1"/>
    <col min="5" max="5" width="20" customWidth="1"/>
  </cols>
  <sheetData>
    <row r="1" spans="1:6" s="2" customFormat="1" ht="17.25" customHeight="1" x14ac:dyDescent="0.25">
      <c r="B1" s="48" t="s">
        <v>70</v>
      </c>
      <c r="C1" s="48"/>
      <c r="D1" s="48"/>
      <c r="E1" s="48"/>
    </row>
    <row r="2" spans="1:6" s="2" customFormat="1" ht="17.25" customHeight="1" x14ac:dyDescent="0.25">
      <c r="B2" s="49" t="s">
        <v>121</v>
      </c>
      <c r="C2" s="49"/>
      <c r="D2" s="49"/>
      <c r="E2" s="49"/>
    </row>
    <row r="3" spans="1:6" s="2" customFormat="1" ht="17.25" customHeight="1" x14ac:dyDescent="0.25">
      <c r="B3" s="49" t="s">
        <v>71</v>
      </c>
      <c r="C3" s="49"/>
      <c r="D3" s="49"/>
      <c r="E3" s="49"/>
    </row>
    <row r="4" spans="1:6" s="2" customFormat="1" ht="17.25" customHeight="1" x14ac:dyDescent="0.25">
      <c r="B4" s="49" t="s">
        <v>72</v>
      </c>
      <c r="C4" s="49"/>
      <c r="D4" s="49"/>
      <c r="E4" s="49"/>
    </row>
    <row r="5" spans="1:6" s="2" customFormat="1" ht="17.25" customHeight="1" x14ac:dyDescent="0.25">
      <c r="B5" s="49" t="s">
        <v>73</v>
      </c>
      <c r="C5" s="49"/>
      <c r="D5" s="49"/>
      <c r="E5" s="49"/>
    </row>
    <row r="6" spans="1:6" s="2" customFormat="1" ht="17.25" customHeight="1" x14ac:dyDescent="0.25">
      <c r="B6" s="47" t="s">
        <v>74</v>
      </c>
      <c r="C6" s="47"/>
      <c r="D6" s="47"/>
      <c r="E6" s="47"/>
    </row>
    <row r="7" spans="1:6" s="2" customFormat="1" ht="10.5" customHeight="1" x14ac:dyDescent="0.25">
      <c r="B7" s="3"/>
      <c r="C7" s="3"/>
      <c r="D7" s="3"/>
      <c r="E7" s="3"/>
    </row>
    <row r="8" spans="1:6" s="2" customFormat="1" ht="36.75" customHeight="1" x14ac:dyDescent="0.25">
      <c r="A8" s="46" t="s">
        <v>75</v>
      </c>
      <c r="B8" s="46"/>
      <c r="C8" s="46"/>
      <c r="D8" s="46"/>
      <c r="E8" s="46"/>
    </row>
    <row r="9" spans="1:6" s="2" customFormat="1" ht="15.75" x14ac:dyDescent="0.25">
      <c r="C9" s="4" t="s">
        <v>5</v>
      </c>
      <c r="D9" s="3"/>
      <c r="E9" s="5" t="s">
        <v>5</v>
      </c>
    </row>
    <row r="10" spans="1:6" s="2" customFormat="1" ht="36.75" customHeight="1" x14ac:dyDescent="0.25">
      <c r="A10" s="22" t="s">
        <v>0</v>
      </c>
      <c r="B10" s="22" t="s">
        <v>1</v>
      </c>
      <c r="C10" s="23" t="s">
        <v>23</v>
      </c>
      <c r="D10" s="24" t="s">
        <v>27</v>
      </c>
      <c r="E10" s="43" t="s">
        <v>118</v>
      </c>
      <c r="F10" s="15"/>
    </row>
    <row r="11" spans="1:6" s="2" customFormat="1" ht="18.75" customHeight="1" x14ac:dyDescent="0.25">
      <c r="A11" s="17">
        <v>1</v>
      </c>
      <c r="B11" s="17">
        <v>2</v>
      </c>
      <c r="C11" s="20"/>
      <c r="D11" s="14"/>
      <c r="E11" s="21">
        <v>3</v>
      </c>
      <c r="F11" s="19"/>
    </row>
    <row r="12" spans="1:6" s="1" customFormat="1" ht="19.5" customHeight="1" x14ac:dyDescent="0.25">
      <c r="A12" s="25"/>
      <c r="B12" s="26" t="s">
        <v>16</v>
      </c>
      <c r="C12" s="27">
        <f>C13</f>
        <v>1041371707.79</v>
      </c>
      <c r="D12" s="28">
        <f>E12-C12</f>
        <v>242086620.84000015</v>
      </c>
      <c r="E12" s="29">
        <f>E13</f>
        <v>1283458328.6300001</v>
      </c>
    </row>
    <row r="13" spans="1:6" s="1" customFormat="1" ht="19.5" customHeight="1" x14ac:dyDescent="0.25">
      <c r="A13" s="30"/>
      <c r="B13" s="31" t="s">
        <v>15</v>
      </c>
      <c r="C13" s="27">
        <f>C16+C34+C62</f>
        <v>1041371707.79</v>
      </c>
      <c r="D13" s="28">
        <f t="shared" ref="D13:D68" si="0">E13-C13</f>
        <v>242086620.84000015</v>
      </c>
      <c r="E13" s="29">
        <f>E16+E34+E62+E14</f>
        <v>1283458328.6300001</v>
      </c>
    </row>
    <row r="14" spans="1:6" s="1" customFormat="1" ht="19.5" hidden="1" customHeight="1" x14ac:dyDescent="0.25">
      <c r="A14" s="30" t="s">
        <v>3</v>
      </c>
      <c r="B14" s="31" t="s">
        <v>28</v>
      </c>
      <c r="C14" s="27"/>
      <c r="D14" s="28"/>
      <c r="E14" s="29">
        <f>E15</f>
        <v>0</v>
      </c>
    </row>
    <row r="15" spans="1:6" s="1" customFormat="1" ht="19.5" hidden="1" customHeight="1" x14ac:dyDescent="0.25">
      <c r="A15" s="32" t="s">
        <v>4</v>
      </c>
      <c r="B15" s="33" t="s">
        <v>29</v>
      </c>
      <c r="C15" s="27"/>
      <c r="D15" s="28"/>
      <c r="E15" s="34"/>
    </row>
    <row r="16" spans="1:6" s="1" customFormat="1" ht="19.5" customHeight="1" x14ac:dyDescent="0.25">
      <c r="A16" s="35" t="s">
        <v>3</v>
      </c>
      <c r="B16" s="31" t="s">
        <v>14</v>
      </c>
      <c r="C16" s="27">
        <f>C17+C18+C19+C20+C21+C22+C23+C24+C25</f>
        <v>37186367.789999999</v>
      </c>
      <c r="D16" s="28">
        <f t="shared" si="0"/>
        <v>205109102.84</v>
      </c>
      <c r="E16" s="29">
        <f>E17+E18+E19+E20+E21+E22+E26+E27+E28+E29+E30+E31+E32+E33</f>
        <v>242295470.63</v>
      </c>
    </row>
    <row r="17" spans="1:5" s="1" customFormat="1" ht="19.5" customHeight="1" x14ac:dyDescent="0.25">
      <c r="A17" s="36" t="s">
        <v>104</v>
      </c>
      <c r="B17" s="37" t="s">
        <v>69</v>
      </c>
      <c r="C17" s="28">
        <v>386217</v>
      </c>
      <c r="D17" s="28">
        <f t="shared" si="0"/>
        <v>713783</v>
      </c>
      <c r="E17" s="44">
        <v>1100000</v>
      </c>
    </row>
    <row r="18" spans="1:5" s="1" customFormat="1" ht="38.25" customHeight="1" x14ac:dyDescent="0.25">
      <c r="A18" s="36" t="s">
        <v>105</v>
      </c>
      <c r="B18" s="37" t="s">
        <v>32</v>
      </c>
      <c r="C18" s="28">
        <v>685300</v>
      </c>
      <c r="D18" s="28">
        <f t="shared" si="0"/>
        <v>1264700</v>
      </c>
      <c r="E18" s="44">
        <v>1950000</v>
      </c>
    </row>
    <row r="19" spans="1:5" s="1" customFormat="1" ht="20.25" customHeight="1" x14ac:dyDescent="0.25">
      <c r="A19" s="36" t="s">
        <v>106</v>
      </c>
      <c r="B19" s="33" t="s">
        <v>31</v>
      </c>
      <c r="C19" s="28">
        <v>1768896</v>
      </c>
      <c r="D19" s="28">
        <f t="shared" si="0"/>
        <v>1313900</v>
      </c>
      <c r="E19" s="45">
        <v>3082796</v>
      </c>
    </row>
    <row r="20" spans="1:5" s="1" customFormat="1" ht="21" customHeight="1" x14ac:dyDescent="0.25">
      <c r="A20" s="36" t="s">
        <v>107</v>
      </c>
      <c r="B20" s="37" t="s">
        <v>30</v>
      </c>
      <c r="C20" s="28">
        <v>1493256</v>
      </c>
      <c r="D20" s="28">
        <f t="shared" si="0"/>
        <v>254117</v>
      </c>
      <c r="E20" s="44">
        <v>1747373</v>
      </c>
    </row>
    <row r="21" spans="1:5" s="1" customFormat="1" ht="23.25" hidden="1" customHeight="1" x14ac:dyDescent="0.25">
      <c r="A21" s="36" t="s">
        <v>108</v>
      </c>
      <c r="B21" s="37" t="s">
        <v>33</v>
      </c>
      <c r="C21" s="28">
        <v>1004040</v>
      </c>
      <c r="D21" s="28">
        <f t="shared" si="0"/>
        <v>-1004040</v>
      </c>
      <c r="E21" s="34"/>
    </row>
    <row r="22" spans="1:5" s="1" customFormat="1" ht="21.75" customHeight="1" x14ac:dyDescent="0.25">
      <c r="A22" s="36" t="s">
        <v>108</v>
      </c>
      <c r="B22" s="37" t="s">
        <v>34</v>
      </c>
      <c r="C22" s="28">
        <v>31848658.789999999</v>
      </c>
      <c r="D22" s="28">
        <f t="shared" si="0"/>
        <v>-1154826.7899999991</v>
      </c>
      <c r="E22" s="44">
        <v>30693832</v>
      </c>
    </row>
    <row r="23" spans="1:5" s="1" customFormat="1" ht="51.75" hidden="1" customHeight="1" x14ac:dyDescent="0.25">
      <c r="A23" s="36" t="s">
        <v>24</v>
      </c>
      <c r="B23" s="33" t="s">
        <v>35</v>
      </c>
      <c r="C23" s="28"/>
      <c r="D23" s="28">
        <f t="shared" si="0"/>
        <v>0</v>
      </c>
      <c r="E23" s="34"/>
    </row>
    <row r="24" spans="1:5" s="1" customFormat="1" ht="33.75" hidden="1" customHeight="1" x14ac:dyDescent="0.25">
      <c r="A24" s="36" t="s">
        <v>25</v>
      </c>
      <c r="B24" s="37" t="s">
        <v>18</v>
      </c>
      <c r="C24" s="28"/>
      <c r="D24" s="28">
        <f t="shared" si="0"/>
        <v>0</v>
      </c>
      <c r="E24" s="34"/>
    </row>
    <row r="25" spans="1:5" s="1" customFormat="1" ht="32.25" hidden="1" customHeight="1" x14ac:dyDescent="0.25">
      <c r="A25" s="36" t="s">
        <v>26</v>
      </c>
      <c r="B25" s="37" t="s">
        <v>17</v>
      </c>
      <c r="C25" s="28"/>
      <c r="D25" s="28">
        <f t="shared" si="0"/>
        <v>0</v>
      </c>
      <c r="E25" s="34"/>
    </row>
    <row r="26" spans="1:5" s="1" customFormat="1" ht="22.5" customHeight="1" x14ac:dyDescent="0.25">
      <c r="A26" s="36" t="s">
        <v>109</v>
      </c>
      <c r="B26" s="38" t="s">
        <v>77</v>
      </c>
      <c r="C26" s="28"/>
      <c r="D26" s="28"/>
      <c r="E26" s="45">
        <v>9312764.4100000001</v>
      </c>
    </row>
    <row r="27" spans="1:5" s="1" customFormat="1" ht="34.5" customHeight="1" x14ac:dyDescent="0.25">
      <c r="A27" s="36" t="s">
        <v>110</v>
      </c>
      <c r="B27" s="39" t="s">
        <v>117</v>
      </c>
      <c r="C27" s="28"/>
      <c r="D27" s="28"/>
      <c r="E27" s="44">
        <v>50000</v>
      </c>
    </row>
    <row r="28" spans="1:5" s="1" customFormat="1" ht="23.25" customHeight="1" x14ac:dyDescent="0.25">
      <c r="A28" s="36" t="s">
        <v>111</v>
      </c>
      <c r="B28" s="40" t="s">
        <v>78</v>
      </c>
      <c r="C28" s="28"/>
      <c r="D28" s="28"/>
      <c r="E28" s="44">
        <v>2012911</v>
      </c>
    </row>
    <row r="29" spans="1:5" s="1" customFormat="1" ht="32.25" customHeight="1" x14ac:dyDescent="0.25">
      <c r="A29" s="36" t="s">
        <v>112</v>
      </c>
      <c r="B29" s="40" t="s">
        <v>79</v>
      </c>
      <c r="C29" s="28"/>
      <c r="D29" s="28"/>
      <c r="E29" s="44">
        <v>30000000</v>
      </c>
    </row>
    <row r="30" spans="1:5" s="1" customFormat="1" ht="32.25" customHeight="1" x14ac:dyDescent="0.25">
      <c r="A30" s="36" t="s">
        <v>113</v>
      </c>
      <c r="B30" s="40" t="s">
        <v>81</v>
      </c>
      <c r="C30" s="28"/>
      <c r="D30" s="28"/>
      <c r="E30" s="44">
        <v>1747815.22</v>
      </c>
    </row>
    <row r="31" spans="1:5" s="1" customFormat="1" ht="22.5" customHeight="1" x14ac:dyDescent="0.25">
      <c r="A31" s="36" t="s">
        <v>114</v>
      </c>
      <c r="B31" s="40" t="s">
        <v>80</v>
      </c>
      <c r="C31" s="28"/>
      <c r="D31" s="28"/>
      <c r="E31" s="44">
        <v>26250000</v>
      </c>
    </row>
    <row r="32" spans="1:5" s="1" customFormat="1" ht="32.25" customHeight="1" x14ac:dyDescent="0.25">
      <c r="A32" s="36" t="s">
        <v>115</v>
      </c>
      <c r="B32" s="40" t="s">
        <v>82</v>
      </c>
      <c r="C32" s="28"/>
      <c r="D32" s="28"/>
      <c r="E32" s="44">
        <v>112690220</v>
      </c>
    </row>
    <row r="33" spans="1:5" s="1" customFormat="1" ht="21.75" customHeight="1" x14ac:dyDescent="0.25">
      <c r="A33" s="36" t="s">
        <v>116</v>
      </c>
      <c r="B33" s="40" t="s">
        <v>83</v>
      </c>
      <c r="C33" s="28"/>
      <c r="D33" s="28"/>
      <c r="E33" s="44">
        <v>21657759</v>
      </c>
    </row>
    <row r="34" spans="1:5" s="1" customFormat="1" ht="21" customHeight="1" x14ac:dyDescent="0.25">
      <c r="A34" s="30" t="s">
        <v>36</v>
      </c>
      <c r="B34" s="31" t="s">
        <v>13</v>
      </c>
      <c r="C34" s="27">
        <f>C36+C37+C38+C39+C40+C41+C42+C43+C44+C45+C46+C47+C48+C49+C50+C51+C52+C53+C54+C55+C56+C57+C58+C59</f>
        <v>989130940</v>
      </c>
      <c r="D34" s="28">
        <f t="shared" si="0"/>
        <v>37792918</v>
      </c>
      <c r="E34" s="29">
        <f>E36+E37+E38+E39+E40+E41+E42+E43+E44+E45+E46+E47+E48+E49+E50+E51+E52+E53+E54+E55+E56+E57+E58+E59+E60+E61</f>
        <v>1026923858</v>
      </c>
    </row>
    <row r="35" spans="1:5" s="1" customFormat="1" ht="17.25" hidden="1" customHeight="1" x14ac:dyDescent="0.25">
      <c r="A35" s="32"/>
      <c r="B35" s="37" t="s">
        <v>2</v>
      </c>
      <c r="C35" s="28"/>
      <c r="D35" s="28">
        <f t="shared" si="0"/>
        <v>0</v>
      </c>
      <c r="E35" s="34"/>
    </row>
    <row r="36" spans="1:5" s="1" customFormat="1" ht="50.25" customHeight="1" x14ac:dyDescent="0.25">
      <c r="A36" s="36" t="s">
        <v>103</v>
      </c>
      <c r="B36" s="37" t="s">
        <v>40</v>
      </c>
      <c r="C36" s="41">
        <v>38226688</v>
      </c>
      <c r="D36" s="28">
        <f t="shared" si="0"/>
        <v>544366</v>
      </c>
      <c r="E36" s="44">
        <v>38771054</v>
      </c>
    </row>
    <row r="37" spans="1:5" s="1" customFormat="1" ht="20.25" customHeight="1" x14ac:dyDescent="0.25">
      <c r="A37" s="36" t="s">
        <v>102</v>
      </c>
      <c r="B37" s="37" t="s">
        <v>42</v>
      </c>
      <c r="C37" s="41">
        <v>442779</v>
      </c>
      <c r="D37" s="28">
        <f t="shared" si="0"/>
        <v>1991</v>
      </c>
      <c r="E37" s="44">
        <v>444770</v>
      </c>
    </row>
    <row r="38" spans="1:5" s="1" customFormat="1" ht="33.75" customHeight="1" x14ac:dyDescent="0.25">
      <c r="A38" s="36" t="s">
        <v>101</v>
      </c>
      <c r="B38" s="37" t="s">
        <v>48</v>
      </c>
      <c r="C38" s="41">
        <v>59700</v>
      </c>
      <c r="D38" s="28">
        <f t="shared" si="0"/>
        <v>-54500</v>
      </c>
      <c r="E38" s="44">
        <v>5200</v>
      </c>
    </row>
    <row r="39" spans="1:5" s="1" customFormat="1" ht="34.5" customHeight="1" x14ac:dyDescent="0.25">
      <c r="A39" s="36" t="s">
        <v>100</v>
      </c>
      <c r="B39" s="37" t="s">
        <v>46</v>
      </c>
      <c r="C39" s="41">
        <v>1890</v>
      </c>
      <c r="D39" s="28">
        <f t="shared" si="0"/>
        <v>0</v>
      </c>
      <c r="E39" s="44">
        <v>1890</v>
      </c>
    </row>
    <row r="40" spans="1:5" s="1" customFormat="1" ht="34.5" customHeight="1" x14ac:dyDescent="0.25">
      <c r="A40" s="36" t="s">
        <v>99</v>
      </c>
      <c r="B40" s="37" t="s">
        <v>39</v>
      </c>
      <c r="C40" s="41">
        <v>829350</v>
      </c>
      <c r="D40" s="28">
        <f t="shared" si="0"/>
        <v>0</v>
      </c>
      <c r="E40" s="44">
        <v>829350</v>
      </c>
    </row>
    <row r="41" spans="1:5" s="1" customFormat="1" ht="24" customHeight="1" x14ac:dyDescent="0.25">
      <c r="A41" s="36" t="s">
        <v>98</v>
      </c>
      <c r="B41" s="37" t="s">
        <v>38</v>
      </c>
      <c r="C41" s="28">
        <v>2214363</v>
      </c>
      <c r="D41" s="28">
        <f t="shared" si="0"/>
        <v>537607</v>
      </c>
      <c r="E41" s="44">
        <v>2751970</v>
      </c>
    </row>
    <row r="42" spans="1:5" s="1" customFormat="1" ht="40.5" customHeight="1" x14ac:dyDescent="0.25">
      <c r="A42" s="36" t="s">
        <v>97</v>
      </c>
      <c r="B42" s="37" t="s">
        <v>43</v>
      </c>
      <c r="C42" s="28">
        <v>653083</v>
      </c>
      <c r="D42" s="28">
        <f t="shared" si="0"/>
        <v>0</v>
      </c>
      <c r="E42" s="44">
        <v>653083</v>
      </c>
    </row>
    <row r="43" spans="1:5" s="1" customFormat="1" ht="34.5" customHeight="1" x14ac:dyDescent="0.25">
      <c r="A43" s="36" t="s">
        <v>96</v>
      </c>
      <c r="B43" s="37" t="s">
        <v>41</v>
      </c>
      <c r="C43" s="28">
        <v>3681968</v>
      </c>
      <c r="D43" s="28">
        <f t="shared" si="0"/>
        <v>-212513</v>
      </c>
      <c r="E43" s="44">
        <v>3469455</v>
      </c>
    </row>
    <row r="44" spans="1:5" s="1" customFormat="1" ht="84.75" customHeight="1" x14ac:dyDescent="0.25">
      <c r="A44" s="36" t="s">
        <v>95</v>
      </c>
      <c r="B44" s="37" t="s">
        <v>45</v>
      </c>
      <c r="C44" s="28">
        <v>213208500</v>
      </c>
      <c r="D44" s="28">
        <f t="shared" si="0"/>
        <v>16755628</v>
      </c>
      <c r="E44" s="45">
        <v>229964128</v>
      </c>
    </row>
    <row r="45" spans="1:5" s="1" customFormat="1" ht="51.75" customHeight="1" x14ac:dyDescent="0.25">
      <c r="A45" s="36" t="s">
        <v>94</v>
      </c>
      <c r="B45" s="37" t="s">
        <v>44</v>
      </c>
      <c r="C45" s="28">
        <v>113634584</v>
      </c>
      <c r="D45" s="28">
        <f t="shared" si="0"/>
        <v>7520411</v>
      </c>
      <c r="E45" s="44">
        <v>121154995</v>
      </c>
    </row>
    <row r="46" spans="1:5" s="1" customFormat="1" ht="24.75" customHeight="1" x14ac:dyDescent="0.25">
      <c r="A46" s="36" t="s">
        <v>93</v>
      </c>
      <c r="B46" s="37" t="s">
        <v>53</v>
      </c>
      <c r="C46" s="28">
        <v>44087</v>
      </c>
      <c r="D46" s="28">
        <f t="shared" si="0"/>
        <v>1763</v>
      </c>
      <c r="E46" s="44">
        <v>45850</v>
      </c>
    </row>
    <row r="47" spans="1:5" s="1" customFormat="1" ht="35.25" customHeight="1" x14ac:dyDescent="0.25">
      <c r="A47" s="36" t="s">
        <v>92</v>
      </c>
      <c r="B47" s="37" t="s">
        <v>50</v>
      </c>
      <c r="C47" s="28">
        <v>401928</v>
      </c>
      <c r="D47" s="28">
        <f t="shared" si="0"/>
        <v>-11481</v>
      </c>
      <c r="E47" s="44">
        <v>390447</v>
      </c>
    </row>
    <row r="48" spans="1:5" s="1" customFormat="1" ht="32.25" customHeight="1" x14ac:dyDescent="0.25">
      <c r="A48" s="36" t="s">
        <v>91</v>
      </c>
      <c r="B48" s="37" t="s">
        <v>37</v>
      </c>
      <c r="C48" s="28">
        <v>16620316</v>
      </c>
      <c r="D48" s="28">
        <f t="shared" si="0"/>
        <v>715062</v>
      </c>
      <c r="E48" s="44">
        <v>17335378</v>
      </c>
    </row>
    <row r="49" spans="1:5" s="1" customFormat="1" ht="36" customHeight="1" x14ac:dyDescent="0.25">
      <c r="A49" s="36" t="s">
        <v>90</v>
      </c>
      <c r="B49" s="37" t="s">
        <v>49</v>
      </c>
      <c r="C49" s="28">
        <v>125467403</v>
      </c>
      <c r="D49" s="28">
        <f t="shared" si="0"/>
        <v>4181306</v>
      </c>
      <c r="E49" s="45">
        <v>129648709</v>
      </c>
    </row>
    <row r="50" spans="1:5" s="1" customFormat="1" ht="21" customHeight="1" x14ac:dyDescent="0.25">
      <c r="A50" s="36" t="s">
        <v>89</v>
      </c>
      <c r="B50" s="37" t="s">
        <v>52</v>
      </c>
      <c r="C50" s="28">
        <v>23940865</v>
      </c>
      <c r="D50" s="28">
        <f t="shared" si="0"/>
        <v>331963</v>
      </c>
      <c r="E50" s="44">
        <v>24272828</v>
      </c>
    </row>
    <row r="51" spans="1:5" s="1" customFormat="1" ht="39.75" customHeight="1" x14ac:dyDescent="0.25">
      <c r="A51" s="36" t="s">
        <v>88</v>
      </c>
      <c r="B51" s="37" t="s">
        <v>51</v>
      </c>
      <c r="C51" s="28">
        <v>162193604</v>
      </c>
      <c r="D51" s="28">
        <f t="shared" si="0"/>
        <v>4416425</v>
      </c>
      <c r="E51" s="45">
        <v>166610029</v>
      </c>
    </row>
    <row r="52" spans="1:5" s="1" customFormat="1" ht="33.75" customHeight="1" x14ac:dyDescent="0.25">
      <c r="A52" s="36" t="s">
        <v>87</v>
      </c>
      <c r="B52" s="37" t="s">
        <v>54</v>
      </c>
      <c r="C52" s="28">
        <v>267978217</v>
      </c>
      <c r="D52" s="28">
        <f t="shared" si="0"/>
        <v>743614</v>
      </c>
      <c r="E52" s="44">
        <v>268721831</v>
      </c>
    </row>
    <row r="53" spans="1:5" s="1" customFormat="1" ht="33.75" customHeight="1" x14ac:dyDescent="0.25">
      <c r="A53" s="36" t="s">
        <v>86</v>
      </c>
      <c r="B53" s="37" t="s">
        <v>47</v>
      </c>
      <c r="C53" s="28">
        <v>108597</v>
      </c>
      <c r="D53" s="28">
        <f t="shared" si="0"/>
        <v>143673</v>
      </c>
      <c r="E53" s="44">
        <v>252270</v>
      </c>
    </row>
    <row r="54" spans="1:5" s="1" customFormat="1" ht="126.75" customHeight="1" x14ac:dyDescent="0.25">
      <c r="A54" s="36" t="s">
        <v>85</v>
      </c>
      <c r="B54" s="37" t="s">
        <v>55</v>
      </c>
      <c r="C54" s="28">
        <v>19423018</v>
      </c>
      <c r="D54" s="28">
        <f t="shared" si="0"/>
        <v>1791474</v>
      </c>
      <c r="E54" s="44">
        <v>21214492</v>
      </c>
    </row>
    <row r="55" spans="1:5" s="1" customFormat="1" ht="37.5" hidden="1" customHeight="1" x14ac:dyDescent="0.25">
      <c r="A55" s="36" t="s">
        <v>57</v>
      </c>
      <c r="B55" s="37" t="s">
        <v>7</v>
      </c>
      <c r="C55" s="28"/>
      <c r="D55" s="28">
        <f t="shared" si="0"/>
        <v>0</v>
      </c>
      <c r="E55" s="34"/>
    </row>
    <row r="56" spans="1:5" s="1" customFormat="1" ht="20.25" hidden="1" customHeight="1" x14ac:dyDescent="0.25">
      <c r="A56" s="36" t="s">
        <v>58</v>
      </c>
      <c r="B56" s="37" t="s">
        <v>8</v>
      </c>
      <c r="C56" s="28"/>
      <c r="D56" s="28">
        <f t="shared" si="0"/>
        <v>0</v>
      </c>
      <c r="E56" s="34"/>
    </row>
    <row r="57" spans="1:5" s="1" customFormat="1" ht="39.75" hidden="1" customHeight="1" x14ac:dyDescent="0.25">
      <c r="A57" s="36" t="s">
        <v>59</v>
      </c>
      <c r="B57" s="37" t="s">
        <v>9</v>
      </c>
      <c r="C57" s="28"/>
      <c r="D57" s="28">
        <f t="shared" si="0"/>
        <v>0</v>
      </c>
      <c r="E57" s="34"/>
    </row>
    <row r="58" spans="1:5" s="1" customFormat="1" ht="50.25" hidden="1" customHeight="1" x14ac:dyDescent="0.25">
      <c r="A58" s="36" t="s">
        <v>60</v>
      </c>
      <c r="B58" s="37" t="s">
        <v>6</v>
      </c>
      <c r="C58" s="28"/>
      <c r="D58" s="28">
        <f t="shared" si="0"/>
        <v>0</v>
      </c>
      <c r="E58" s="34"/>
    </row>
    <row r="59" spans="1:5" s="1" customFormat="1" ht="36" hidden="1" customHeight="1" x14ac:dyDescent="0.25">
      <c r="A59" s="36" t="s">
        <v>61</v>
      </c>
      <c r="B59" s="37" t="s">
        <v>10</v>
      </c>
      <c r="C59" s="28"/>
      <c r="D59" s="28">
        <f t="shared" si="0"/>
        <v>0</v>
      </c>
      <c r="E59" s="34"/>
    </row>
    <row r="60" spans="1:5" s="1" customFormat="1" ht="36" hidden="1" customHeight="1" x14ac:dyDescent="0.25">
      <c r="A60" s="36" t="s">
        <v>62</v>
      </c>
      <c r="B60" s="37" t="s">
        <v>56</v>
      </c>
      <c r="C60" s="28"/>
      <c r="D60" s="28">
        <f t="shared" si="0"/>
        <v>0</v>
      </c>
      <c r="E60" s="34"/>
    </row>
    <row r="61" spans="1:5" s="1" customFormat="1" ht="36" customHeight="1" x14ac:dyDescent="0.25">
      <c r="A61" s="36" t="s">
        <v>84</v>
      </c>
      <c r="B61" s="37" t="s">
        <v>76</v>
      </c>
      <c r="C61" s="28"/>
      <c r="D61" s="28"/>
      <c r="E61" s="44">
        <v>386129</v>
      </c>
    </row>
    <row r="62" spans="1:5" s="42" customFormat="1" ht="21" customHeight="1" x14ac:dyDescent="0.2">
      <c r="A62" s="35" t="s">
        <v>119</v>
      </c>
      <c r="B62" s="31" t="s">
        <v>12</v>
      </c>
      <c r="C62" s="27">
        <f>C63+C64+C65+C66+C67+C68</f>
        <v>15054400</v>
      </c>
      <c r="D62" s="28">
        <f>E62-C62</f>
        <v>-815400</v>
      </c>
      <c r="E62" s="29">
        <f>E63+E64+E65+E66+E67+E68</f>
        <v>14239000</v>
      </c>
    </row>
    <row r="63" spans="1:5" s="42" customFormat="1" ht="38.25" customHeight="1" x14ac:dyDescent="0.2">
      <c r="A63" s="36" t="s">
        <v>120</v>
      </c>
      <c r="B63" s="37" t="s">
        <v>63</v>
      </c>
      <c r="C63" s="28">
        <v>15054400</v>
      </c>
      <c r="D63" s="28">
        <f t="shared" si="0"/>
        <v>-815400</v>
      </c>
      <c r="E63" s="34">
        <v>14239000</v>
      </c>
    </row>
    <row r="64" spans="1:5" s="2" customFormat="1" ht="35.25" hidden="1" customHeight="1" x14ac:dyDescent="0.25">
      <c r="A64" s="8" t="s">
        <v>66</v>
      </c>
      <c r="B64" s="16" t="s">
        <v>64</v>
      </c>
      <c r="C64" s="6"/>
      <c r="D64" s="6">
        <f t="shared" si="0"/>
        <v>0</v>
      </c>
      <c r="E64" s="18"/>
    </row>
    <row r="65" spans="1:5" s="2" customFormat="1" ht="39" hidden="1" customHeight="1" x14ac:dyDescent="0.25">
      <c r="A65" s="8" t="s">
        <v>67</v>
      </c>
      <c r="B65" s="7" t="s">
        <v>65</v>
      </c>
      <c r="C65" s="6"/>
      <c r="D65" s="6">
        <f t="shared" si="0"/>
        <v>0</v>
      </c>
      <c r="E65" s="18"/>
    </row>
    <row r="66" spans="1:5" s="2" customFormat="1" ht="33.75" hidden="1" customHeight="1" x14ac:dyDescent="0.25">
      <c r="A66" s="8" t="s">
        <v>68</v>
      </c>
      <c r="B66" s="7" t="s">
        <v>11</v>
      </c>
      <c r="C66" s="9"/>
      <c r="D66" s="6">
        <f t="shared" si="0"/>
        <v>0</v>
      </c>
      <c r="E66" s="18"/>
    </row>
    <row r="67" spans="1:5" s="2" customFormat="1" ht="42" hidden="1" customHeight="1" x14ac:dyDescent="0.25">
      <c r="A67" s="8" t="s">
        <v>19</v>
      </c>
      <c r="B67" s="11" t="s">
        <v>20</v>
      </c>
      <c r="C67" s="6"/>
      <c r="D67" s="6">
        <f t="shared" si="0"/>
        <v>0</v>
      </c>
      <c r="E67" s="10"/>
    </row>
    <row r="68" spans="1:5" s="2" customFormat="1" ht="31.5" hidden="1" x14ac:dyDescent="0.25">
      <c r="A68" s="12" t="s">
        <v>21</v>
      </c>
      <c r="B68" s="11" t="s">
        <v>22</v>
      </c>
      <c r="C68" s="12">
        <v>0</v>
      </c>
      <c r="D68" s="6">
        <f t="shared" si="0"/>
        <v>0</v>
      </c>
      <c r="E68" s="13"/>
    </row>
    <row r="69" spans="1:5" s="2" customFormat="1" ht="15.75" x14ac:dyDescent="0.25"/>
    <row r="70" spans="1:5" s="2" customFormat="1" ht="15.75" x14ac:dyDescent="0.25"/>
    <row r="71" spans="1:5" s="2" customFormat="1" ht="15.75" x14ac:dyDescent="0.25"/>
    <row r="72" spans="1:5" s="2" customFormat="1" ht="15.75" x14ac:dyDescent="0.25"/>
    <row r="73" spans="1:5" s="2" customFormat="1" ht="15.75" x14ac:dyDescent="0.25"/>
    <row r="74" spans="1:5" s="2" customFormat="1" ht="15.75" x14ac:dyDescent="0.25"/>
    <row r="75" spans="1:5" s="2" customFormat="1" ht="15.75" x14ac:dyDescent="0.25"/>
    <row r="76" spans="1:5" s="2" customFormat="1" ht="15.75" x14ac:dyDescent="0.25"/>
    <row r="77" spans="1:5" s="2" customFormat="1" ht="15.75" x14ac:dyDescent="0.25"/>
    <row r="78" spans="1:5" s="2" customFormat="1" ht="15.75" x14ac:dyDescent="0.25"/>
    <row r="79" spans="1:5" s="2" customFormat="1" ht="15.75" x14ac:dyDescent="0.25"/>
    <row r="80" spans="1:5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  <row r="87" s="2" customFormat="1" ht="15.75" x14ac:dyDescent="0.25"/>
    <row r="88" s="2" customFormat="1" ht="15.75" x14ac:dyDescent="0.25"/>
    <row r="89" s="2" customFormat="1" ht="15.75" x14ac:dyDescent="0.25"/>
    <row r="90" s="2" customFormat="1" ht="15.75" x14ac:dyDescent="0.25"/>
    <row r="91" s="2" customFormat="1" ht="15.75" x14ac:dyDescent="0.25"/>
    <row r="92" s="2" customFormat="1" ht="15.75" x14ac:dyDescent="0.25"/>
    <row r="93" s="2" customFormat="1" ht="15.75" x14ac:dyDescent="0.25"/>
    <row r="94" s="2" customFormat="1" ht="15.75" x14ac:dyDescent="0.25"/>
    <row r="95" s="2" customFormat="1" ht="15.75" x14ac:dyDescent="0.25"/>
    <row r="96" s="2" customFormat="1" ht="15.75" x14ac:dyDescent="0.25"/>
    <row r="97" s="2" customFormat="1" ht="15.75" x14ac:dyDescent="0.25"/>
    <row r="98" s="2" customFormat="1" ht="15.75" x14ac:dyDescent="0.25"/>
    <row r="99" s="2" customFormat="1" ht="15.75" x14ac:dyDescent="0.25"/>
    <row r="100" s="2" customFormat="1" ht="15.75" x14ac:dyDescent="0.25"/>
    <row r="101" s="2" customFormat="1" ht="15.75" x14ac:dyDescent="0.25"/>
    <row r="102" s="2" customFormat="1" ht="15.75" x14ac:dyDescent="0.25"/>
    <row r="103" s="2" customFormat="1" ht="15.75" x14ac:dyDescent="0.25"/>
    <row r="104" s="2" customFormat="1" ht="15.75" x14ac:dyDescent="0.25"/>
    <row r="105" s="2" customFormat="1" ht="15.75" x14ac:dyDescent="0.25"/>
    <row r="106" s="2" customFormat="1" ht="15.75" x14ac:dyDescent="0.25"/>
    <row r="107" s="2" customFormat="1" ht="15.75" x14ac:dyDescent="0.25"/>
    <row r="108" s="2" customFormat="1" ht="15.75" x14ac:dyDescent="0.25"/>
    <row r="109" s="2" customFormat="1" ht="15.75" x14ac:dyDescent="0.25"/>
    <row r="110" s="2" customFormat="1" ht="15.75" x14ac:dyDescent="0.25"/>
    <row r="111" s="2" customFormat="1" ht="15.75" x14ac:dyDescent="0.25"/>
    <row r="112" s="2" customFormat="1" ht="15.75" x14ac:dyDescent="0.25"/>
    <row r="113" s="2" customFormat="1" ht="15.75" x14ac:dyDescent="0.25"/>
    <row r="114" s="2" customFormat="1" ht="15.75" x14ac:dyDescent="0.25"/>
    <row r="115" s="2" customFormat="1" ht="15.75" x14ac:dyDescent="0.25"/>
    <row r="116" s="2" customFormat="1" ht="15.75" x14ac:dyDescent="0.25"/>
    <row r="117" s="2" customFormat="1" ht="15.75" x14ac:dyDescent="0.25"/>
    <row r="118" s="2" customFormat="1" ht="15.75" x14ac:dyDescent="0.25"/>
    <row r="119" s="2" customFormat="1" ht="15.75" x14ac:dyDescent="0.25"/>
    <row r="120" s="2" customFormat="1" ht="15.75" x14ac:dyDescent="0.25"/>
    <row r="121" s="2" customFormat="1" ht="15.75" x14ac:dyDescent="0.25"/>
    <row r="122" s="2" customFormat="1" ht="15.75" x14ac:dyDescent="0.25"/>
    <row r="123" s="2" customFormat="1" ht="15.75" x14ac:dyDescent="0.25"/>
    <row r="124" s="2" customFormat="1" ht="15.75" x14ac:dyDescent="0.25"/>
    <row r="125" s="2" customFormat="1" ht="15.75" x14ac:dyDescent="0.25"/>
    <row r="126" s="2" customFormat="1" ht="15.75" x14ac:dyDescent="0.25"/>
    <row r="127" s="2" customFormat="1" ht="15.75" x14ac:dyDescent="0.25"/>
    <row r="128" s="2" customFormat="1" ht="15.75" x14ac:dyDescent="0.25"/>
    <row r="129" s="2" customFormat="1" ht="15.75" x14ac:dyDescent="0.25"/>
    <row r="130" s="2" customFormat="1" ht="15.75" x14ac:dyDescent="0.25"/>
    <row r="131" s="2" customFormat="1" ht="15.75" x14ac:dyDescent="0.25"/>
    <row r="132" s="2" customFormat="1" ht="15.75" x14ac:dyDescent="0.25"/>
    <row r="133" s="2" customFormat="1" ht="15.75" x14ac:dyDescent="0.25"/>
    <row r="134" s="2" customFormat="1" ht="15.75" x14ac:dyDescent="0.25"/>
    <row r="135" s="2" customFormat="1" ht="15.75" x14ac:dyDescent="0.25"/>
    <row r="136" s="2" customFormat="1" ht="15.75" x14ac:dyDescent="0.25"/>
    <row r="137" s="2" customFormat="1" ht="15.75" x14ac:dyDescent="0.25"/>
    <row r="138" s="2" customFormat="1" ht="15.75" x14ac:dyDescent="0.25"/>
    <row r="139" s="2" customFormat="1" ht="15.75" x14ac:dyDescent="0.25"/>
    <row r="140" s="2" customFormat="1" ht="15.75" x14ac:dyDescent="0.25"/>
    <row r="141" s="2" customFormat="1" ht="15.75" x14ac:dyDescent="0.25"/>
    <row r="142" s="2" customFormat="1" ht="15.75" x14ac:dyDescent="0.25"/>
    <row r="143" s="2" customFormat="1" ht="15.75" x14ac:dyDescent="0.25"/>
    <row r="144" s="2" customFormat="1" ht="15.75" x14ac:dyDescent="0.25"/>
    <row r="145" s="2" customFormat="1" ht="15.75" x14ac:dyDescent="0.25"/>
    <row r="146" s="2" customFormat="1" ht="15.75" x14ac:dyDescent="0.25"/>
    <row r="147" s="2" customFormat="1" ht="15.75" x14ac:dyDescent="0.25"/>
    <row r="148" s="2" customFormat="1" ht="15.75" x14ac:dyDescent="0.25"/>
    <row r="149" s="2" customFormat="1" ht="15.75" x14ac:dyDescent="0.25"/>
    <row r="150" s="2" customFormat="1" ht="15.75" x14ac:dyDescent="0.25"/>
    <row r="151" s="2" customFormat="1" ht="15.75" x14ac:dyDescent="0.25"/>
    <row r="152" s="2" customFormat="1" ht="15.75" x14ac:dyDescent="0.25"/>
    <row r="153" s="2" customFormat="1" ht="15.75" x14ac:dyDescent="0.25"/>
    <row r="154" s="2" customFormat="1" ht="15.75" x14ac:dyDescent="0.25"/>
    <row r="155" s="2" customFormat="1" ht="15.75" x14ac:dyDescent="0.25"/>
    <row r="156" s="2" customFormat="1" ht="15.75" x14ac:dyDescent="0.25"/>
    <row r="157" s="2" customFormat="1" ht="15.75" x14ac:dyDescent="0.25"/>
    <row r="158" s="2" customFormat="1" ht="15.75" x14ac:dyDescent="0.25"/>
    <row r="159" s="2" customFormat="1" ht="15.75" x14ac:dyDescent="0.25"/>
    <row r="160" s="2" customFormat="1" ht="15.75" x14ac:dyDescent="0.25"/>
    <row r="161" s="2" customFormat="1" ht="15.75" x14ac:dyDescent="0.25"/>
    <row r="162" s="2" customFormat="1" ht="15.75" x14ac:dyDescent="0.25"/>
    <row r="163" s="2" customFormat="1" ht="15.75" x14ac:dyDescent="0.25"/>
    <row r="164" s="2" customFormat="1" ht="15.75" x14ac:dyDescent="0.25"/>
    <row r="165" s="2" customFormat="1" ht="15.75" x14ac:dyDescent="0.25"/>
    <row r="166" s="2" customFormat="1" ht="15.75" x14ac:dyDescent="0.25"/>
    <row r="167" s="2" customFormat="1" ht="15.75" x14ac:dyDescent="0.25"/>
    <row r="168" s="2" customFormat="1" ht="15.75" x14ac:dyDescent="0.25"/>
    <row r="169" s="2" customFormat="1" ht="15.75" x14ac:dyDescent="0.25"/>
    <row r="170" s="2" customFormat="1" ht="15.75" x14ac:dyDescent="0.25"/>
    <row r="171" s="2" customFormat="1" ht="15.75" x14ac:dyDescent="0.25"/>
    <row r="172" s="2" customFormat="1" ht="15.75" x14ac:dyDescent="0.25"/>
    <row r="173" s="2" customFormat="1" ht="15.75" x14ac:dyDescent="0.25"/>
    <row r="174" s="2" customFormat="1" ht="15.75" x14ac:dyDescent="0.25"/>
    <row r="175" s="2" customFormat="1" ht="15.75" x14ac:dyDescent="0.25"/>
    <row r="176" s="2" customFormat="1" ht="15.75" x14ac:dyDescent="0.25"/>
    <row r="177" spans="1:5" s="2" customFormat="1" ht="15.75" x14ac:dyDescent="0.25"/>
    <row r="178" spans="1:5" s="2" customFormat="1" ht="15.75" x14ac:dyDescent="0.25"/>
    <row r="179" spans="1:5" s="2" customFormat="1" ht="15.75" x14ac:dyDescent="0.25"/>
    <row r="180" spans="1:5" s="2" customFormat="1" ht="15.75" x14ac:dyDescent="0.25"/>
    <row r="181" spans="1:5" s="2" customFormat="1" ht="15.75" x14ac:dyDescent="0.25"/>
    <row r="182" spans="1:5" s="2" customFormat="1" ht="15.75" x14ac:dyDescent="0.25"/>
    <row r="183" spans="1:5" s="2" customFormat="1" ht="15.75" x14ac:dyDescent="0.25"/>
    <row r="184" spans="1:5" s="2" customFormat="1" ht="15.75" x14ac:dyDescent="0.25"/>
    <row r="185" spans="1:5" s="2" customFormat="1" ht="15.75" x14ac:dyDescent="0.25"/>
    <row r="186" spans="1:5" s="2" customFormat="1" ht="15.75" x14ac:dyDescent="0.25"/>
    <row r="187" spans="1:5" s="2" customFormat="1" ht="15.75" x14ac:dyDescent="0.25"/>
    <row r="188" spans="1:5" s="2" customFormat="1" ht="15.75" x14ac:dyDescent="0.25"/>
    <row r="189" spans="1:5" s="2" customFormat="1" ht="15.75" x14ac:dyDescent="0.25"/>
    <row r="190" spans="1:5" s="2" customFormat="1" ht="15.75" x14ac:dyDescent="0.25"/>
    <row r="191" spans="1:5" s="2" customFormat="1" ht="15.75" x14ac:dyDescent="0.25"/>
    <row r="192" spans="1:5" x14ac:dyDescent="0.25">
      <c r="A192" s="1"/>
      <c r="B192" s="1"/>
      <c r="C192" s="1"/>
      <c r="D192" s="1"/>
      <c r="E192" s="1"/>
    </row>
    <row r="193" spans="1:5" x14ac:dyDescent="0.25">
      <c r="A193" s="1"/>
      <c r="B193" s="1"/>
      <c r="C193" s="1"/>
      <c r="D193" s="1"/>
      <c r="E193" s="1"/>
    </row>
    <row r="194" spans="1:5" x14ac:dyDescent="0.25">
      <c r="A194" s="1"/>
      <c r="B194" s="1"/>
      <c r="C194" s="1"/>
      <c r="D194" s="1"/>
      <c r="E194" s="1"/>
    </row>
    <row r="195" spans="1:5" x14ac:dyDescent="0.25">
      <c r="A195" s="1"/>
      <c r="B195" s="1"/>
      <c r="C195" s="1"/>
      <c r="D195" s="1"/>
      <c r="E195" s="1"/>
    </row>
    <row r="196" spans="1:5" x14ac:dyDescent="0.25">
      <c r="A196" s="1"/>
      <c r="B196" s="1"/>
      <c r="C196" s="1"/>
      <c r="D196" s="1"/>
      <c r="E196" s="1"/>
    </row>
    <row r="197" spans="1:5" x14ac:dyDescent="0.25">
      <c r="A197" s="1"/>
      <c r="B197" s="1"/>
      <c r="C197" s="1"/>
      <c r="D197" s="1"/>
      <c r="E197" s="1"/>
    </row>
    <row r="198" spans="1:5" x14ac:dyDescent="0.25">
      <c r="A198" s="1"/>
      <c r="B198" s="1"/>
      <c r="C198" s="1"/>
      <c r="D198" s="1"/>
      <c r="E198" s="1"/>
    </row>
    <row r="199" spans="1:5" x14ac:dyDescent="0.25">
      <c r="A199" s="1"/>
      <c r="B199" s="1"/>
      <c r="C199" s="1"/>
      <c r="D199" s="1"/>
      <c r="E199" s="1"/>
    </row>
    <row r="200" spans="1:5" x14ac:dyDescent="0.25">
      <c r="A200" s="1"/>
      <c r="B200" s="1"/>
      <c r="C200" s="1"/>
      <c r="D200" s="1"/>
      <c r="E200" s="1"/>
    </row>
    <row r="201" spans="1:5" x14ac:dyDescent="0.25">
      <c r="A201" s="1"/>
      <c r="B201" s="1"/>
      <c r="C201" s="1"/>
      <c r="D201" s="1"/>
      <c r="E201" s="1"/>
    </row>
    <row r="202" spans="1:5" x14ac:dyDescent="0.25">
      <c r="A202" s="1"/>
      <c r="B202" s="1"/>
      <c r="C202" s="1"/>
      <c r="D202" s="1"/>
      <c r="E202" s="1"/>
    </row>
    <row r="203" spans="1:5" x14ac:dyDescent="0.25">
      <c r="A203" s="1"/>
      <c r="B203" s="1"/>
      <c r="C203" s="1"/>
      <c r="D203" s="1"/>
      <c r="E203" s="1"/>
    </row>
    <row r="204" spans="1:5" x14ac:dyDescent="0.25">
      <c r="A204" s="1"/>
      <c r="B204" s="1"/>
      <c r="C204" s="1"/>
      <c r="D204" s="1"/>
      <c r="E204" s="1"/>
    </row>
    <row r="205" spans="1:5" x14ac:dyDescent="0.25">
      <c r="A205" s="1"/>
      <c r="B205" s="1"/>
      <c r="C205" s="1"/>
      <c r="D205" s="1"/>
      <c r="E205" s="1"/>
    </row>
    <row r="206" spans="1:5" x14ac:dyDescent="0.25">
      <c r="A206" s="1"/>
      <c r="B206" s="1"/>
      <c r="C206" s="1"/>
      <c r="D206" s="1"/>
      <c r="E206" s="1"/>
    </row>
    <row r="207" spans="1:5" x14ac:dyDescent="0.25">
      <c r="A207" s="1"/>
      <c r="B207" s="1"/>
      <c r="C207" s="1"/>
      <c r="D207" s="1"/>
      <c r="E207" s="1"/>
    </row>
    <row r="208" spans="1:5" x14ac:dyDescent="0.25">
      <c r="A208" s="1"/>
      <c r="B208" s="1"/>
      <c r="C208" s="1"/>
      <c r="D208" s="1"/>
      <c r="E208" s="1"/>
    </row>
    <row r="209" spans="1:5" x14ac:dyDescent="0.25">
      <c r="A209" s="1"/>
      <c r="B209" s="1"/>
      <c r="C209" s="1"/>
      <c r="D209" s="1"/>
      <c r="E209" s="1"/>
    </row>
    <row r="210" spans="1:5" x14ac:dyDescent="0.25">
      <c r="A210" s="1"/>
      <c r="B210" s="1"/>
      <c r="C210" s="1"/>
      <c r="D210" s="1"/>
      <c r="E210" s="1"/>
    </row>
    <row r="211" spans="1:5" x14ac:dyDescent="0.25">
      <c r="A211" s="1"/>
      <c r="B211" s="1"/>
      <c r="C211" s="1"/>
      <c r="D211" s="1"/>
      <c r="E211" s="1"/>
    </row>
    <row r="212" spans="1:5" x14ac:dyDescent="0.25">
      <c r="A212" s="1"/>
      <c r="B212" s="1"/>
      <c r="C212" s="1"/>
      <c r="D212" s="1"/>
      <c r="E212" s="1"/>
    </row>
    <row r="213" spans="1:5" x14ac:dyDescent="0.25">
      <c r="A213" s="1"/>
      <c r="B213" s="1"/>
      <c r="C213" s="1"/>
      <c r="D213" s="1"/>
      <c r="E213" s="1"/>
    </row>
    <row r="214" spans="1:5" x14ac:dyDescent="0.25">
      <c r="A214" s="1"/>
      <c r="B214" s="1"/>
      <c r="C214" s="1"/>
      <c r="D214" s="1"/>
      <c r="E214" s="1"/>
    </row>
    <row r="215" spans="1:5" x14ac:dyDescent="0.25">
      <c r="A215" s="1"/>
      <c r="B215" s="1"/>
      <c r="C215" s="1"/>
      <c r="D215" s="1"/>
      <c r="E215" s="1"/>
    </row>
    <row r="216" spans="1:5" x14ac:dyDescent="0.25">
      <c r="A216" s="1"/>
      <c r="B216" s="1"/>
      <c r="C216" s="1"/>
      <c r="D216" s="1"/>
      <c r="E216" s="1"/>
    </row>
    <row r="217" spans="1:5" x14ac:dyDescent="0.25">
      <c r="A217" s="1"/>
      <c r="B217" s="1"/>
      <c r="C217" s="1"/>
      <c r="D217" s="1"/>
      <c r="E217" s="1"/>
    </row>
    <row r="218" spans="1:5" x14ac:dyDescent="0.25">
      <c r="A218" s="1"/>
      <c r="B218" s="1"/>
      <c r="C218" s="1"/>
      <c r="D218" s="1"/>
      <c r="E218" s="1"/>
    </row>
    <row r="219" spans="1:5" x14ac:dyDescent="0.25">
      <c r="A219" s="1"/>
      <c r="B219" s="1"/>
      <c r="C219" s="1"/>
      <c r="D219" s="1"/>
      <c r="E219" s="1"/>
    </row>
    <row r="220" spans="1:5" x14ac:dyDescent="0.25">
      <c r="A220" s="1"/>
      <c r="B220" s="1"/>
      <c r="C220" s="1"/>
      <c r="D220" s="1"/>
      <c r="E220" s="1"/>
    </row>
    <row r="221" spans="1:5" x14ac:dyDescent="0.25">
      <c r="A221" s="1"/>
      <c r="B221" s="1"/>
      <c r="C221" s="1"/>
      <c r="D221" s="1"/>
      <c r="E221" s="1"/>
    </row>
    <row r="222" spans="1:5" x14ac:dyDescent="0.25">
      <c r="A222" s="1"/>
      <c r="B222" s="1"/>
      <c r="C222" s="1"/>
      <c r="D222" s="1"/>
      <c r="E222" s="1"/>
    </row>
    <row r="223" spans="1:5" x14ac:dyDescent="0.25">
      <c r="A223" s="1"/>
      <c r="B223" s="1"/>
      <c r="C223" s="1"/>
      <c r="D223" s="1"/>
      <c r="E223" s="1"/>
    </row>
    <row r="224" spans="1:5" x14ac:dyDescent="0.25">
      <c r="A224" s="1"/>
      <c r="B224" s="1"/>
      <c r="C224" s="1"/>
      <c r="D224" s="1"/>
      <c r="E224" s="1"/>
    </row>
    <row r="225" spans="1:5" x14ac:dyDescent="0.25">
      <c r="A225" s="1"/>
      <c r="B225" s="1"/>
      <c r="C225" s="1"/>
      <c r="D225" s="1"/>
      <c r="E225" s="1"/>
    </row>
    <row r="226" spans="1:5" x14ac:dyDescent="0.25">
      <c r="A226" s="1"/>
      <c r="B226" s="1"/>
      <c r="C226" s="1"/>
      <c r="D226" s="1"/>
      <c r="E226" s="1"/>
    </row>
    <row r="227" spans="1:5" x14ac:dyDescent="0.25">
      <c r="A227" s="1"/>
      <c r="B227" s="1"/>
      <c r="C227" s="1"/>
      <c r="D227" s="1"/>
      <c r="E227" s="1"/>
    </row>
  </sheetData>
  <mergeCells count="7">
    <mergeCell ref="A8:E8"/>
    <mergeCell ref="B6:E6"/>
    <mergeCell ref="B1:E1"/>
    <mergeCell ref="B2:E2"/>
    <mergeCell ref="B3:E3"/>
    <mergeCell ref="B4:E4"/>
    <mergeCell ref="B5:E5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2018-11-16T06:10:29Z</cp:lastPrinted>
  <dcterms:created xsi:type="dcterms:W3CDTF">2015-02-11T06:36:02Z</dcterms:created>
  <dcterms:modified xsi:type="dcterms:W3CDTF">2018-11-20T09:55:49Z</dcterms:modified>
</cp:coreProperties>
</file>