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дох-нов" sheetId="5" r:id="rId1"/>
    <sheet name="2017 без косгу" sheetId="6" r:id="rId2"/>
  </sheets>
  <calcPr calcId="125725"/>
</workbook>
</file>

<file path=xl/calcChain.xml><?xml version="1.0" encoding="utf-8"?>
<calcChain xmlns="http://schemas.openxmlformats.org/spreadsheetml/2006/main">
  <c r="C10" i="5"/>
  <c r="C5" s="1"/>
  <c r="C15" l="1"/>
  <c r="G68" i="6" l="1"/>
  <c r="G69"/>
  <c r="G111"/>
  <c r="G108" s="1"/>
  <c r="G81"/>
  <c r="G80" s="1"/>
  <c r="G84"/>
  <c r="G83" s="1"/>
  <c r="G150"/>
  <c r="G149" s="1"/>
  <c r="G145"/>
  <c r="G144" s="1"/>
  <c r="G142"/>
  <c r="G140"/>
  <c r="G134"/>
  <c r="G133" s="1"/>
  <c r="G127"/>
  <c r="G126" s="1"/>
  <c r="G125" s="1"/>
  <c r="G124" s="1"/>
  <c r="G123" s="1"/>
  <c r="G121"/>
  <c r="G120" s="1"/>
  <c r="G119" s="1"/>
  <c r="G117"/>
  <c r="G116" s="1"/>
  <c r="G114"/>
  <c r="G113" s="1"/>
  <c r="G109"/>
  <c r="G105"/>
  <c r="G99"/>
  <c r="G98" s="1"/>
  <c r="G96"/>
  <c r="G95" s="1"/>
  <c r="G91"/>
  <c r="G88"/>
  <c r="G87" s="1"/>
  <c r="G74"/>
  <c r="G73" s="1"/>
  <c r="G71"/>
  <c r="G63"/>
  <c r="G62" s="1"/>
  <c r="G60"/>
  <c r="G59" s="1"/>
  <c r="G49"/>
  <c r="G42"/>
  <c r="G36"/>
  <c r="G35" s="1"/>
  <c r="G34" s="1"/>
  <c r="G33" s="1"/>
  <c r="G32" s="1"/>
  <c r="G30"/>
  <c r="G29" s="1"/>
  <c r="G22"/>
  <c r="G15"/>
  <c r="G14" s="1"/>
  <c r="G13" s="1"/>
  <c r="G41" l="1"/>
  <c r="G40" s="1"/>
  <c r="G39" s="1"/>
  <c r="G38" s="1"/>
  <c r="G52"/>
  <c r="G51" s="1"/>
  <c r="G48" s="1"/>
  <c r="G47" s="1"/>
  <c r="G46" s="1"/>
  <c r="G45" s="1"/>
  <c r="G90"/>
  <c r="G86" s="1"/>
  <c r="G139"/>
  <c r="G138" s="1"/>
  <c r="G137" s="1"/>
  <c r="G136" s="1"/>
  <c r="G79"/>
  <c r="G78" s="1"/>
  <c r="G67"/>
  <c r="G66" s="1"/>
  <c r="G65" s="1"/>
  <c r="G106"/>
  <c r="G25"/>
  <c r="G24" s="1"/>
  <c r="G21" s="1"/>
  <c r="G20" s="1"/>
  <c r="G19" s="1"/>
  <c r="G18" s="1"/>
  <c r="G17" s="1"/>
  <c r="G58"/>
  <c r="G57" s="1"/>
  <c r="G56" s="1"/>
  <c r="G55" s="1"/>
  <c r="G148"/>
  <c r="G147"/>
  <c r="G94"/>
  <c r="G93" s="1"/>
  <c r="G132"/>
  <c r="G131"/>
  <c r="G130" s="1"/>
  <c r="G129" s="1"/>
  <c r="G104"/>
  <c r="G103" s="1"/>
  <c r="G102" s="1"/>
  <c r="G101" s="1"/>
  <c r="G12" l="1"/>
  <c r="G77"/>
  <c r="G76" s="1"/>
  <c r="G11" l="1"/>
  <c r="G153" s="1"/>
  <c r="C8" i="5"/>
  <c r="C14"/>
  <c r="C6"/>
  <c r="C22" l="1"/>
</calcChain>
</file>

<file path=xl/sharedStrings.xml><?xml version="1.0" encoding="utf-8"?>
<sst xmlns="http://schemas.openxmlformats.org/spreadsheetml/2006/main" count="686" uniqueCount="239">
  <si>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</si>
  <si>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</si>
  <si>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</si>
  <si>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</si>
  <si>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</si>
  <si>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</si>
  <si>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</si>
  <si>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</si>
  <si>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</si>
  <si>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</si>
  <si>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</si>
  <si>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</si>
  <si>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</si>
  <si>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</si>
  <si>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</si>
  <si>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</si>
  <si>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</si>
  <si>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</si>
  <si>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</si>
  <si>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</si>
  <si>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</si>
  <si>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</si>
  <si>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</si>
  <si>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</si>
  <si>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</si>
  <si>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</si>
  <si>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</si>
  <si>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</si>
  <si>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</si>
  <si>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</si>
  <si>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</si>
  <si>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</si>
  <si>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</si>
  <si>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</si>
  <si>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</si>
  <si>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товаров,работ,услуг для обеспечения госудаоственных(муниципальных)нужд</t>
  </si>
  <si>
    <t>242</t>
  </si>
  <si>
    <t>Прочая закупка товаров,работ и услуг для обеспечения государственных(муниципальных)нужд</t>
  </si>
  <si>
    <t>244</t>
  </si>
  <si>
    <t>Коммунальное хозяйство</t>
  </si>
  <si>
    <t>Иные бюджетные ассигнования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</si>
  <si>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</si>
  <si>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</si>
  <si>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</si>
  <si>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</si>
  <si>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</si>
  <si>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</si>
  <si>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</si>
  <si>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</si>
  <si>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</si>
  <si>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</si>
  <si>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</si>
  <si>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</si>
  <si>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</si>
  <si>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</si>
  <si>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</si>
  <si>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</si>
  <si>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</si>
  <si>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</si>
  <si>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</si>
  <si>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</si>
  <si>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</si>
  <si>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</si>
  <si>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</si>
  <si>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</si>
  <si>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</si>
  <si>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</si>
  <si>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</si>
  <si>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</si>
  <si>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</si>
  <si>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</si>
  <si>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</si>
  <si>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</si>
  <si>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</si>
  <si>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</si>
  <si>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</si>
  <si>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</si>
  <si>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</si>
  <si>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</si>
  <si>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</si>
  <si>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</si>
  <si>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</si>
  <si>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</si>
  <si>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</si>
  <si>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</si>
  <si>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</si>
  <si>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</si>
  <si>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</si>
  <si>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</si>
  <si>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</si>
  <si>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</si>
  <si>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</si>
  <si>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</si>
  <si>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</si>
  <si>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</si>
  <si>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</si>
  <si>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</si>
  <si>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</si>
  <si>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</si>
  <si>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</si>
  <si>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</si>
  <si>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</si>
  <si>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</si>
  <si>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</si>
  <si>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</si>
  <si>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</si>
  <si>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</si>
  <si>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</si>
  <si>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</si>
  <si>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</si>
  <si>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</si>
  <si>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</si>
  <si>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</si>
  <si>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</si>
  <si>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</si>
  <si>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</si>
  <si>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</si>
  <si>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</si>
  <si>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</si>
  <si>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</si>
  <si>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</si>
  <si>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</si>
  <si>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</si>
  <si>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</si>
  <si>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</si>
  <si>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</si>
  <si>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</si>
  <si>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</si>
  <si>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24 1 01 00200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</si>
  <si>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</si>
  <si>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</si>
  <si>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</si>
  <si>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</si>
  <si>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</si>
  <si>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</si>
  <si>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</si>
  <si>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</si>
  <si>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</si>
  <si>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</si>
  <si>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</si>
  <si>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</si>
  <si>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</si>
  <si>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</si>
  <si>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</si>
  <si>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</si>
  <si>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</si>
  <si>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</si>
  <si>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</si>
  <si>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</si>
  <si>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</si>
  <si>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</si>
  <si>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</si>
  <si>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</si>
  <si>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</si>
  <si>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</si>
  <si>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</si>
  <si>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</si>
  <si>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</si>
  <si>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</si>
  <si>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</si>
  <si>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</si>
  <si>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Пособия, компенсации, меры социальной поддержки по публичным нормативным обязательствам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</si>
  <si>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</si>
  <si>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</si>
  <si>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</si>
  <si>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</si>
  <si>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</si>
  <si>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</si>
  <si>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</si>
  <si>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</si>
  <si>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</si>
  <si>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</si>
  <si>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</si>
  <si>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</si>
  <si>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</si>
  <si>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</si>
  <si>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</si>
  <si>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</si>
  <si>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</si>
  <si>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</si>
  <si>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</si>
  <si>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</si>
  <si>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</si>
  <si>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</si>
  <si>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</si>
  <si>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</si>
  <si>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</si>
  <si>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</si>
  <si>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</si>
  <si>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2 02 01001 10 0315 151</t>
  </si>
  <si>
    <t xml:space="preserve"> Дотации бюджетам субъектов Российской Федерации и муниципальных образований</t>
  </si>
  <si>
    <t xml:space="preserve"> 2 02 03015 10 0000 151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</si>
  <si>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</si>
  <si>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</si>
  <si>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ВСЕГО ДОХОДОВ</t>
  </si>
  <si>
    <t xml:space="preserve">                                                               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</si>
  <si>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</si>
  <si>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</si>
  <si>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</si>
  <si>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360</t>
  </si>
  <si>
    <t>1 11 1050251000000120</t>
  </si>
  <si>
    <t>Аренда земли</t>
  </si>
  <si>
    <t>321</t>
  </si>
  <si>
    <t>Образование</t>
  </si>
  <si>
    <t>07</t>
  </si>
  <si>
    <t>план на год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</si>
  <si>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</si>
  <si>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</si>
  <si>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</si>
  <si>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</si>
  <si>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Доходы бюджета муниципального образования сельского поселения "Деревня Манино"  на 2017 год</t>
  </si>
  <si>
    <t>к   решению Сельской Думы</t>
  </si>
  <si>
    <t>Ведомственная структура расходов бюджета муниципального образования сельского поселения "Деревня Манино" на 2017год</t>
  </si>
  <si>
    <t>Бюджетные ассигнования на 2017</t>
  </si>
  <si>
    <t>24 1 03 00000</t>
  </si>
  <si>
    <t>24 1 03 01010</t>
  </si>
  <si>
    <t>24 1 03 01020</t>
  </si>
  <si>
    <t>05 1 00 00000</t>
  </si>
  <si>
    <t>Основное мероприятие "Капремонт водопровода и канализации"</t>
  </si>
  <si>
    <t>05 1 03 01000</t>
  </si>
  <si>
    <t>05 1 00 00100</t>
  </si>
  <si>
    <t>05 1 02 01020</t>
  </si>
  <si>
    <t>Основное мероприятие "Вывоз ТБО"</t>
  </si>
  <si>
    <t>12 0 05 01000</t>
  </si>
  <si>
    <t>12 0 10 01000</t>
  </si>
  <si>
    <t>30 0 01 01000</t>
  </si>
  <si>
    <t>30 0 02 01060</t>
  </si>
  <si>
    <t>48 0 0100110</t>
  </si>
  <si>
    <t>Обкашивание травы  территорий сельского поселения"</t>
  </si>
  <si>
    <t>11 0 03 02500</t>
  </si>
  <si>
    <t>12 0 05 00000</t>
  </si>
  <si>
    <t>48 0 01 00110</t>
  </si>
  <si>
    <t>Основное мероприятие "Содержание в нормативном состоянии источников водоснабжения"</t>
  </si>
  <si>
    <t>Прочие межбюджетные трансферты передаваемые бюджетам сельских поселений из бюджета муниципального района на исполнение полномочий по коммунальному хозяйству (в рамках муниципальной программы "Обеспечение доступным и комфортным жильем, коммунальных услуг населения Людиновского района"</t>
  </si>
  <si>
    <t>Прочие межбюджетные трансферты, передаваемые бюджетам сельских поселений из бюджетов МР на исполнение полномочий  по коммунальному хозяйству ( в рамках МП «Повышение эффективности использования топливно-энергетических ресурсов в  Людиновском  районе»)</t>
  </si>
  <si>
    <t>Прочие межбюджетные трансферты, передаваемые бюджетам сельских поселений из бюджетов МР на реализацию мероприятий ( в рамках МП «Охрана окружающей среды в  Людиновском  районе»)</t>
  </si>
  <si>
    <t xml:space="preserve">    1 05 01000 00 0000 110</t>
  </si>
  <si>
    <t>Налог взимаемый в связи применением упрощенной системы налогооблажения</t>
  </si>
  <si>
    <t>от "27" декабря  2017 г. №110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</si>
</sst>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  <numFmt numFmtId="167" formatCode="0.0"/>
    <numFmt numFmtId="168" formatCode="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" fontId="10" fillId="0" borderId="0"/>
    <xf numFmtId="166" fontId="11" fillId="0" borderId="10" applyBorder="0">
      <alignment wrapText="1"/>
    </xf>
    <xf numFmtId="166" fontId="12" fillId="0" borderId="2">
      <alignment wrapText="1"/>
    </xf>
  </cellStyleXfs>
  <cellXfs count="127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 shrinkToFit="1"/>
    </xf>
    <xf numFmtId="164" fontId="4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9" fillId="0" borderId="9" xfId="3" applyNumberFormat="1" applyFont="1" applyFill="1" applyBorder="1" applyAlignment="1">
      <alignment horizontal="left" wrapText="1"/>
    </xf>
    <xf numFmtId="4" fontId="9" fillId="0" borderId="4" xfId="0" applyNumberFormat="1" applyFont="1" applyBorder="1"/>
    <xf numFmtId="49" fontId="9" fillId="0" borderId="9" xfId="3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167" fontId="6" fillId="0" borderId="9" xfId="4" applyNumberFormat="1" applyFont="1" applyFill="1" applyBorder="1" applyAlignment="1">
      <alignment wrapText="1"/>
    </xf>
    <xf numFmtId="4" fontId="7" fillId="0" borderId="4" xfId="0" applyNumberFormat="1" applyFont="1" applyBorder="1"/>
    <xf numFmtId="0" fontId="7" fillId="0" borderId="0" xfId="0" applyFont="1"/>
    <xf numFmtId="4" fontId="7" fillId="0" borderId="11" xfId="0" applyNumberFormat="1" applyFont="1" applyFill="1" applyBorder="1"/>
    <xf numFmtId="167" fontId="9" fillId="0" borderId="9" xfId="5" applyNumberFormat="1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167" fontId="7" fillId="0" borderId="9" xfId="5" applyNumberFormat="1" applyFont="1" applyFill="1" applyBorder="1" applyAlignment="1">
      <alignment wrapText="1"/>
    </xf>
    <xf numFmtId="167" fontId="6" fillId="0" borderId="9" xfId="5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167" fontId="8" fillId="0" borderId="9" xfId="5" applyNumberFormat="1" applyFont="1" applyFill="1" applyBorder="1" applyAlignment="1">
      <alignment wrapText="1"/>
    </xf>
    <xf numFmtId="49" fontId="7" fillId="0" borderId="9" xfId="3" applyNumberFormat="1" applyFont="1" applyFill="1" applyBorder="1" applyAlignment="1">
      <alignment wrapText="1"/>
    </xf>
    <xf numFmtId="0" fontId="8" fillId="0" borderId="0" xfId="0" applyFont="1"/>
    <xf numFmtId="0" fontId="9" fillId="0" borderId="4" xfId="0" applyFont="1" applyBorder="1" applyAlignment="1">
      <alignment horizontal="right" wrapText="1"/>
    </xf>
    <xf numFmtId="4" fontId="8" fillId="0" borderId="4" xfId="0" applyNumberFormat="1" applyFont="1" applyBorder="1"/>
    <xf numFmtId="0" fontId="2" fillId="0" borderId="4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right" vertical="center"/>
    </xf>
    <xf numFmtId="43" fontId="16" fillId="0" borderId="5" xfId="1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164" fontId="16" fillId="0" borderId="6" xfId="1" applyNumberFormat="1" applyFont="1" applyBorder="1" applyAlignment="1">
      <alignment horizontal="right" vertical="center"/>
    </xf>
    <xf numFmtId="49" fontId="17" fillId="4" borderId="4" xfId="0" applyNumberFormat="1" applyFont="1" applyFill="1" applyBorder="1" applyAlignment="1">
      <alignment horizontal="center" vertical="top" wrapText="1"/>
    </xf>
    <xf numFmtId="43" fontId="17" fillId="4" borderId="4" xfId="1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8" fillId="0" borderId="7" xfId="0" applyFont="1" applyBorder="1" applyAlignment="1">
      <alignment horizontal="justify" vertical="center" wrapText="1"/>
    </xf>
    <xf numFmtId="164" fontId="16" fillId="3" borderId="4" xfId="1" applyNumberFormat="1" applyFont="1" applyFill="1" applyBorder="1" applyAlignment="1">
      <alignment horizontal="right" vertical="center" shrinkToFit="1"/>
    </xf>
    <xf numFmtId="0" fontId="17" fillId="4" borderId="4" xfId="0" applyFont="1" applyFill="1" applyBorder="1" applyAlignment="1">
      <alignment horizontal="left" vertical="top" wrapText="1"/>
    </xf>
    <xf numFmtId="164" fontId="13" fillId="0" borderId="4" xfId="1" applyNumberFormat="1" applyFont="1" applyBorder="1" applyAlignment="1">
      <alignment horizontal="right" vertical="center" shrinkToFi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2" borderId="4" xfId="1" applyNumberFormat="1" applyFont="1" applyFill="1" applyBorder="1" applyAlignment="1">
      <alignment horizontal="right" vertical="center"/>
    </xf>
    <xf numFmtId="164" fontId="13" fillId="0" borderId="4" xfId="1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9" fillId="3" borderId="4" xfId="0" applyFont="1" applyFill="1" applyBorder="1" applyAlignment="1">
      <alignment horizontal="left" wrapText="1"/>
    </xf>
    <xf numFmtId="164" fontId="15" fillId="0" borderId="4" xfId="1" applyNumberFormat="1" applyFont="1" applyBorder="1" applyAlignment="1">
      <alignment horizontal="right" vertical="center" shrinkToFit="1"/>
    </xf>
    <xf numFmtId="164" fontId="13" fillId="0" borderId="4" xfId="1" applyNumberFormat="1" applyFont="1" applyFill="1" applyBorder="1" applyAlignment="1">
      <alignment horizontal="right" vertical="center" shrinkToFit="1"/>
    </xf>
    <xf numFmtId="164" fontId="16" fillId="0" borderId="4" xfId="1" applyNumberFormat="1" applyFont="1" applyFill="1" applyBorder="1" applyAlignment="1">
      <alignment horizontal="right" vertical="center"/>
    </xf>
    <xf numFmtId="0" fontId="17" fillId="5" borderId="4" xfId="0" applyFont="1" applyFill="1" applyBorder="1" applyAlignment="1">
      <alignment vertical="top" wrapText="1"/>
    </xf>
    <xf numFmtId="49" fontId="19" fillId="3" borderId="4" xfId="0" applyNumberFormat="1" applyFont="1" applyFill="1" applyBorder="1" applyAlignment="1">
      <alignment horizontal="left" wrapText="1"/>
    </xf>
    <xf numFmtId="164" fontId="16" fillId="0" borderId="4" xfId="1" applyNumberFormat="1" applyFont="1" applyBorder="1" applyAlignment="1">
      <alignment horizontal="right" vertical="center" shrinkToFit="1"/>
    </xf>
    <xf numFmtId="164" fontId="16" fillId="0" borderId="4" xfId="1" applyNumberFormat="1" applyFont="1" applyBorder="1" applyAlignment="1">
      <alignment horizontal="right" vertical="center"/>
    </xf>
    <xf numFmtId="0" fontId="20" fillId="3" borderId="4" xfId="0" applyFont="1" applyFill="1" applyBorder="1" applyAlignment="1">
      <alignment wrapText="1"/>
    </xf>
    <xf numFmtId="0" fontId="13" fillId="0" borderId="8" xfId="2" applyFont="1" applyBorder="1" applyAlignment="1">
      <alignment horizontal="left" vertical="center" wrapText="1"/>
    </xf>
    <xf numFmtId="49" fontId="13" fillId="0" borderId="8" xfId="2" applyNumberFormat="1" applyFont="1" applyBorder="1" applyAlignment="1">
      <alignment horizontal="left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left" wrapText="1"/>
    </xf>
    <xf numFmtId="49" fontId="19" fillId="6" borderId="8" xfId="0" applyNumberFormat="1" applyFont="1" applyFill="1" applyBorder="1" applyAlignment="1">
      <alignment horizontal="center" wrapText="1"/>
    </xf>
    <xf numFmtId="0" fontId="21" fillId="0" borderId="4" xfId="0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left" vertical="center" wrapText="1"/>
    </xf>
    <xf numFmtId="164" fontId="21" fillId="0" borderId="4" xfId="1" applyNumberFormat="1" applyFont="1" applyBorder="1" applyAlignment="1">
      <alignment horizontal="right" vertical="center"/>
    </xf>
    <xf numFmtId="49" fontId="21" fillId="0" borderId="8" xfId="0" applyNumberFormat="1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wrapText="1"/>
    </xf>
    <xf numFmtId="164" fontId="21" fillId="0" borderId="4" xfId="1" applyNumberFormat="1" applyFont="1" applyBorder="1" applyAlignment="1">
      <alignment horizontal="right" vertical="center" shrinkToFit="1"/>
    </xf>
    <xf numFmtId="0" fontId="18" fillId="0" borderId="0" xfId="0" applyFont="1" applyAlignment="1">
      <alignment wrapText="1"/>
    </xf>
    <xf numFmtId="164" fontId="21" fillId="0" borderId="4" xfId="1" applyNumberFormat="1" applyFont="1" applyFill="1" applyBorder="1" applyAlignment="1">
      <alignment horizontal="right" vertical="center" shrinkToFit="1"/>
    </xf>
    <xf numFmtId="0" fontId="19" fillId="6" borderId="8" xfId="0" applyFont="1" applyFill="1" applyBorder="1" applyAlignment="1">
      <alignment vertical="top" wrapText="1"/>
    </xf>
    <xf numFmtId="49" fontId="19" fillId="6" borderId="8" xfId="0" applyNumberFormat="1" applyFont="1" applyFill="1" applyBorder="1" applyAlignment="1">
      <alignment horizontal="left" wrapText="1"/>
    </xf>
    <xf numFmtId="0" fontId="19" fillId="6" borderId="8" xfId="0" applyFont="1" applyFill="1" applyBorder="1" applyAlignment="1">
      <alignment horizontal="center" vertical="top" wrapText="1"/>
    </xf>
    <xf numFmtId="49" fontId="19" fillId="3" borderId="4" xfId="0" applyNumberFormat="1" applyFont="1" applyFill="1" applyBorder="1" applyAlignment="1">
      <alignment wrapText="1"/>
    </xf>
    <xf numFmtId="0" fontId="16" fillId="0" borderId="2" xfId="0" applyFont="1" applyFill="1" applyBorder="1" applyAlignment="1">
      <alignment horizontal="left" vertical="center" wrapText="1"/>
    </xf>
    <xf numFmtId="49" fontId="19" fillId="3" borderId="2" xfId="0" applyNumberFormat="1" applyFont="1" applyFill="1" applyBorder="1" applyAlignment="1">
      <alignment horizontal="left" wrapText="1"/>
    </xf>
    <xf numFmtId="0" fontId="21" fillId="0" borderId="8" xfId="0" applyFont="1" applyBorder="1" applyAlignment="1">
      <alignment horizontal="left" vertical="center" wrapText="1"/>
    </xf>
    <xf numFmtId="49" fontId="21" fillId="0" borderId="8" xfId="0" applyNumberFormat="1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9" fillId="3" borderId="2" xfId="0" applyNumberFormat="1" applyFont="1" applyFill="1" applyBorder="1" applyAlignment="1">
      <alignment wrapText="1"/>
    </xf>
    <xf numFmtId="164" fontId="13" fillId="0" borderId="2" xfId="1" applyNumberFormat="1" applyFont="1" applyFill="1" applyBorder="1" applyAlignment="1">
      <alignment horizontal="right" vertical="center" shrinkToFit="1"/>
    </xf>
    <xf numFmtId="0" fontId="19" fillId="3" borderId="4" xfId="0" applyFont="1" applyFill="1" applyBorder="1" applyAlignment="1">
      <alignment wrapText="1"/>
    </xf>
    <xf numFmtId="49" fontId="16" fillId="0" borderId="2" xfId="0" applyNumberFormat="1" applyFont="1" applyBorder="1" applyAlignment="1">
      <alignment horizontal="left" vertical="center" wrapText="1"/>
    </xf>
    <xf numFmtId="164" fontId="21" fillId="0" borderId="2" xfId="1" applyNumberFormat="1" applyFont="1" applyFill="1" applyBorder="1" applyAlignment="1">
      <alignment horizontal="right" vertical="center" shrinkToFit="1"/>
    </xf>
    <xf numFmtId="0" fontId="16" fillId="0" borderId="4" xfId="0" applyFont="1" applyBorder="1"/>
    <xf numFmtId="49" fontId="16" fillId="0" borderId="4" xfId="0" applyNumberFormat="1" applyFont="1" applyBorder="1"/>
    <xf numFmtId="164" fontId="16" fillId="0" borderId="4" xfId="1" applyNumberFormat="1" applyFont="1" applyBorder="1"/>
    <xf numFmtId="0" fontId="13" fillId="0" borderId="0" xfId="0" applyFont="1"/>
    <xf numFmtId="164" fontId="13" fillId="0" borderId="0" xfId="1" applyNumberFormat="1" applyFont="1"/>
    <xf numFmtId="164" fontId="21" fillId="7" borderId="4" xfId="1" applyNumberFormat="1" applyFont="1" applyFill="1" applyBorder="1" applyAlignment="1">
      <alignment horizontal="right" vertical="center"/>
    </xf>
    <xf numFmtId="164" fontId="13" fillId="7" borderId="4" xfId="1" applyNumberFormat="1" applyFont="1" applyFill="1" applyBorder="1" applyAlignment="1">
      <alignment horizontal="right" vertical="center"/>
    </xf>
    <xf numFmtId="165" fontId="13" fillId="0" borderId="0" xfId="0" applyNumberFormat="1" applyFont="1" applyAlignment="1">
      <alignment horizontal="right" vertical="center" shrinkToFit="1"/>
    </xf>
    <xf numFmtId="49" fontId="13" fillId="0" borderId="0" xfId="0" applyNumberFormat="1" applyFont="1" applyAlignment="1">
      <alignment horizontal="right" vertical="center"/>
    </xf>
    <xf numFmtId="168" fontId="1" fillId="0" borderId="4" xfId="0" applyNumberFormat="1" applyFont="1" applyBorder="1"/>
    <xf numFmtId="0" fontId="22" fillId="0" borderId="4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2" xfId="3" applyNumberFormat="1" applyFont="1" applyFill="1" applyBorder="1" applyAlignment="1">
      <alignment horizontal="center" vertical="center"/>
    </xf>
    <xf numFmtId="2" fontId="8" fillId="0" borderId="3" xfId="3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978353</xdr:colOff>
      <xdr:row>1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978353</xdr:colOff>
      <xdr:row>1</xdr:row>
      <xdr:rowOff>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978353</xdr:colOff>
      <xdr:row>1</xdr:row>
      <xdr:rowOff>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978353</xdr:colOff>
      <xdr:row>1</xdr:row>
      <xdr:rowOff>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978353</xdr:colOff>
      <xdr:row>1</xdr:row>
      <xdr:rowOff>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978353</xdr:colOff>
      <xdr:row>1</xdr:row>
      <xdr:rowOff>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15" sqref="A15"/>
    </sheetView>
  </sheetViews>
  <sheetFormatPr defaultColWidth="45.7109375" defaultRowHeight="60" customHeight="1"/>
  <cols>
    <col min="1" max="1" width="23.7109375" style="11" customWidth="1"/>
    <col min="2" max="2" width="37.42578125" style="11" customWidth="1"/>
    <col min="3" max="3" width="14.140625" style="11" customWidth="1"/>
    <col min="4" max="255" width="45.7109375" style="11"/>
    <col min="256" max="256" width="23.7109375" style="11" customWidth="1"/>
    <col min="257" max="257" width="37.42578125" style="11" customWidth="1"/>
    <col min="258" max="258" width="14.140625" style="11" customWidth="1"/>
    <col min="259" max="511" width="45.7109375" style="11"/>
    <col min="512" max="512" width="23.7109375" style="11" customWidth="1"/>
    <col min="513" max="513" width="37.42578125" style="11" customWidth="1"/>
    <col min="514" max="514" width="14.140625" style="11" customWidth="1"/>
    <col min="515" max="767" width="45.7109375" style="11"/>
    <col min="768" max="768" width="23.7109375" style="11" customWidth="1"/>
    <col min="769" max="769" width="37.42578125" style="11" customWidth="1"/>
    <col min="770" max="770" width="14.140625" style="11" customWidth="1"/>
    <col min="771" max="1023" width="45.7109375" style="11"/>
    <col min="1024" max="1024" width="23.7109375" style="11" customWidth="1"/>
    <col min="1025" max="1025" width="37.42578125" style="11" customWidth="1"/>
    <col min="1026" max="1026" width="14.140625" style="11" customWidth="1"/>
    <col min="1027" max="1279" width="45.7109375" style="11"/>
    <col min="1280" max="1280" width="23.7109375" style="11" customWidth="1"/>
    <col min="1281" max="1281" width="37.42578125" style="11" customWidth="1"/>
    <col min="1282" max="1282" width="14.140625" style="11" customWidth="1"/>
    <col min="1283" max="1535" width="45.7109375" style="11"/>
    <col min="1536" max="1536" width="23.7109375" style="11" customWidth="1"/>
    <col min="1537" max="1537" width="37.42578125" style="11" customWidth="1"/>
    <col min="1538" max="1538" width="14.140625" style="11" customWidth="1"/>
    <col min="1539" max="1791" width="45.7109375" style="11"/>
    <col min="1792" max="1792" width="23.7109375" style="11" customWidth="1"/>
    <col min="1793" max="1793" width="37.42578125" style="11" customWidth="1"/>
    <col min="1794" max="1794" width="14.140625" style="11" customWidth="1"/>
    <col min="1795" max="2047" width="45.7109375" style="11"/>
    <col min="2048" max="2048" width="23.7109375" style="11" customWidth="1"/>
    <col min="2049" max="2049" width="37.42578125" style="11" customWidth="1"/>
    <col min="2050" max="2050" width="14.140625" style="11" customWidth="1"/>
    <col min="2051" max="2303" width="45.7109375" style="11"/>
    <col min="2304" max="2304" width="23.7109375" style="11" customWidth="1"/>
    <col min="2305" max="2305" width="37.42578125" style="11" customWidth="1"/>
    <col min="2306" max="2306" width="14.140625" style="11" customWidth="1"/>
    <col min="2307" max="2559" width="45.7109375" style="11"/>
    <col min="2560" max="2560" width="23.7109375" style="11" customWidth="1"/>
    <col min="2561" max="2561" width="37.42578125" style="11" customWidth="1"/>
    <col min="2562" max="2562" width="14.140625" style="11" customWidth="1"/>
    <col min="2563" max="2815" width="45.7109375" style="11"/>
    <col min="2816" max="2816" width="23.7109375" style="11" customWidth="1"/>
    <col min="2817" max="2817" width="37.42578125" style="11" customWidth="1"/>
    <col min="2818" max="2818" width="14.140625" style="11" customWidth="1"/>
    <col min="2819" max="3071" width="45.7109375" style="11"/>
    <col min="3072" max="3072" width="23.7109375" style="11" customWidth="1"/>
    <col min="3073" max="3073" width="37.42578125" style="11" customWidth="1"/>
    <col min="3074" max="3074" width="14.140625" style="11" customWidth="1"/>
    <col min="3075" max="3327" width="45.7109375" style="11"/>
    <col min="3328" max="3328" width="23.7109375" style="11" customWidth="1"/>
    <col min="3329" max="3329" width="37.42578125" style="11" customWidth="1"/>
    <col min="3330" max="3330" width="14.140625" style="11" customWidth="1"/>
    <col min="3331" max="3583" width="45.7109375" style="11"/>
    <col min="3584" max="3584" width="23.7109375" style="11" customWidth="1"/>
    <col min="3585" max="3585" width="37.42578125" style="11" customWidth="1"/>
    <col min="3586" max="3586" width="14.140625" style="11" customWidth="1"/>
    <col min="3587" max="3839" width="45.7109375" style="11"/>
    <col min="3840" max="3840" width="23.7109375" style="11" customWidth="1"/>
    <col min="3841" max="3841" width="37.42578125" style="11" customWidth="1"/>
    <col min="3842" max="3842" width="14.140625" style="11" customWidth="1"/>
    <col min="3843" max="4095" width="45.7109375" style="11"/>
    <col min="4096" max="4096" width="23.7109375" style="11" customWidth="1"/>
    <col min="4097" max="4097" width="37.42578125" style="11" customWidth="1"/>
    <col min="4098" max="4098" width="14.140625" style="11" customWidth="1"/>
    <col min="4099" max="4351" width="45.7109375" style="11"/>
    <col min="4352" max="4352" width="23.7109375" style="11" customWidth="1"/>
    <col min="4353" max="4353" width="37.42578125" style="11" customWidth="1"/>
    <col min="4354" max="4354" width="14.140625" style="11" customWidth="1"/>
    <col min="4355" max="4607" width="45.7109375" style="11"/>
    <col min="4608" max="4608" width="23.7109375" style="11" customWidth="1"/>
    <col min="4609" max="4609" width="37.42578125" style="11" customWidth="1"/>
    <col min="4610" max="4610" width="14.140625" style="11" customWidth="1"/>
    <col min="4611" max="4863" width="45.7109375" style="11"/>
    <col min="4864" max="4864" width="23.7109375" style="11" customWidth="1"/>
    <col min="4865" max="4865" width="37.42578125" style="11" customWidth="1"/>
    <col min="4866" max="4866" width="14.140625" style="11" customWidth="1"/>
    <col min="4867" max="5119" width="45.7109375" style="11"/>
    <col min="5120" max="5120" width="23.7109375" style="11" customWidth="1"/>
    <col min="5121" max="5121" width="37.42578125" style="11" customWidth="1"/>
    <col min="5122" max="5122" width="14.140625" style="11" customWidth="1"/>
    <col min="5123" max="5375" width="45.7109375" style="11"/>
    <col min="5376" max="5376" width="23.7109375" style="11" customWidth="1"/>
    <col min="5377" max="5377" width="37.42578125" style="11" customWidth="1"/>
    <col min="5378" max="5378" width="14.140625" style="11" customWidth="1"/>
    <col min="5379" max="5631" width="45.7109375" style="11"/>
    <col min="5632" max="5632" width="23.7109375" style="11" customWidth="1"/>
    <col min="5633" max="5633" width="37.42578125" style="11" customWidth="1"/>
    <col min="5634" max="5634" width="14.140625" style="11" customWidth="1"/>
    <col min="5635" max="5887" width="45.7109375" style="11"/>
    <col min="5888" max="5888" width="23.7109375" style="11" customWidth="1"/>
    <col min="5889" max="5889" width="37.42578125" style="11" customWidth="1"/>
    <col min="5890" max="5890" width="14.140625" style="11" customWidth="1"/>
    <col min="5891" max="6143" width="45.7109375" style="11"/>
    <col min="6144" max="6144" width="23.7109375" style="11" customWidth="1"/>
    <col min="6145" max="6145" width="37.42578125" style="11" customWidth="1"/>
    <col min="6146" max="6146" width="14.140625" style="11" customWidth="1"/>
    <col min="6147" max="6399" width="45.7109375" style="11"/>
    <col min="6400" max="6400" width="23.7109375" style="11" customWidth="1"/>
    <col min="6401" max="6401" width="37.42578125" style="11" customWidth="1"/>
    <col min="6402" max="6402" width="14.140625" style="11" customWidth="1"/>
    <col min="6403" max="6655" width="45.7109375" style="11"/>
    <col min="6656" max="6656" width="23.7109375" style="11" customWidth="1"/>
    <col min="6657" max="6657" width="37.42578125" style="11" customWidth="1"/>
    <col min="6658" max="6658" width="14.140625" style="11" customWidth="1"/>
    <col min="6659" max="6911" width="45.7109375" style="11"/>
    <col min="6912" max="6912" width="23.7109375" style="11" customWidth="1"/>
    <col min="6913" max="6913" width="37.42578125" style="11" customWidth="1"/>
    <col min="6914" max="6914" width="14.140625" style="11" customWidth="1"/>
    <col min="6915" max="7167" width="45.7109375" style="11"/>
    <col min="7168" max="7168" width="23.7109375" style="11" customWidth="1"/>
    <col min="7169" max="7169" width="37.42578125" style="11" customWidth="1"/>
    <col min="7170" max="7170" width="14.140625" style="11" customWidth="1"/>
    <col min="7171" max="7423" width="45.7109375" style="11"/>
    <col min="7424" max="7424" width="23.7109375" style="11" customWidth="1"/>
    <col min="7425" max="7425" width="37.42578125" style="11" customWidth="1"/>
    <col min="7426" max="7426" width="14.140625" style="11" customWidth="1"/>
    <col min="7427" max="7679" width="45.7109375" style="11"/>
    <col min="7680" max="7680" width="23.7109375" style="11" customWidth="1"/>
    <col min="7681" max="7681" width="37.42578125" style="11" customWidth="1"/>
    <col min="7682" max="7682" width="14.140625" style="11" customWidth="1"/>
    <col min="7683" max="7935" width="45.7109375" style="11"/>
    <col min="7936" max="7936" width="23.7109375" style="11" customWidth="1"/>
    <col min="7937" max="7937" width="37.42578125" style="11" customWidth="1"/>
    <col min="7938" max="7938" width="14.140625" style="11" customWidth="1"/>
    <col min="7939" max="8191" width="45.7109375" style="11"/>
    <col min="8192" max="8192" width="23.7109375" style="11" customWidth="1"/>
    <col min="8193" max="8193" width="37.42578125" style="11" customWidth="1"/>
    <col min="8194" max="8194" width="14.140625" style="11" customWidth="1"/>
    <col min="8195" max="8447" width="45.7109375" style="11"/>
    <col min="8448" max="8448" width="23.7109375" style="11" customWidth="1"/>
    <col min="8449" max="8449" width="37.42578125" style="11" customWidth="1"/>
    <col min="8450" max="8450" width="14.140625" style="11" customWidth="1"/>
    <col min="8451" max="8703" width="45.7109375" style="11"/>
    <col min="8704" max="8704" width="23.7109375" style="11" customWidth="1"/>
    <col min="8705" max="8705" width="37.42578125" style="11" customWidth="1"/>
    <col min="8706" max="8706" width="14.140625" style="11" customWidth="1"/>
    <col min="8707" max="8959" width="45.7109375" style="11"/>
    <col min="8960" max="8960" width="23.7109375" style="11" customWidth="1"/>
    <col min="8961" max="8961" width="37.42578125" style="11" customWidth="1"/>
    <col min="8962" max="8962" width="14.140625" style="11" customWidth="1"/>
    <col min="8963" max="9215" width="45.7109375" style="11"/>
    <col min="9216" max="9216" width="23.7109375" style="11" customWidth="1"/>
    <col min="9217" max="9217" width="37.42578125" style="11" customWidth="1"/>
    <col min="9218" max="9218" width="14.140625" style="11" customWidth="1"/>
    <col min="9219" max="9471" width="45.7109375" style="11"/>
    <col min="9472" max="9472" width="23.7109375" style="11" customWidth="1"/>
    <col min="9473" max="9473" width="37.42578125" style="11" customWidth="1"/>
    <col min="9474" max="9474" width="14.140625" style="11" customWidth="1"/>
    <col min="9475" max="9727" width="45.7109375" style="11"/>
    <col min="9728" max="9728" width="23.7109375" style="11" customWidth="1"/>
    <col min="9729" max="9729" width="37.42578125" style="11" customWidth="1"/>
    <col min="9730" max="9730" width="14.140625" style="11" customWidth="1"/>
    <col min="9731" max="9983" width="45.7109375" style="11"/>
    <col min="9984" max="9984" width="23.7109375" style="11" customWidth="1"/>
    <col min="9985" max="9985" width="37.42578125" style="11" customWidth="1"/>
    <col min="9986" max="9986" width="14.140625" style="11" customWidth="1"/>
    <col min="9987" max="10239" width="45.7109375" style="11"/>
    <col min="10240" max="10240" width="23.7109375" style="11" customWidth="1"/>
    <col min="10241" max="10241" width="37.42578125" style="11" customWidth="1"/>
    <col min="10242" max="10242" width="14.140625" style="11" customWidth="1"/>
    <col min="10243" max="10495" width="45.7109375" style="11"/>
    <col min="10496" max="10496" width="23.7109375" style="11" customWidth="1"/>
    <col min="10497" max="10497" width="37.42578125" style="11" customWidth="1"/>
    <col min="10498" max="10498" width="14.140625" style="11" customWidth="1"/>
    <col min="10499" max="10751" width="45.7109375" style="11"/>
    <col min="10752" max="10752" width="23.7109375" style="11" customWidth="1"/>
    <col min="10753" max="10753" width="37.42578125" style="11" customWidth="1"/>
    <col min="10754" max="10754" width="14.140625" style="11" customWidth="1"/>
    <col min="10755" max="11007" width="45.7109375" style="11"/>
    <col min="11008" max="11008" width="23.7109375" style="11" customWidth="1"/>
    <col min="11009" max="11009" width="37.42578125" style="11" customWidth="1"/>
    <col min="11010" max="11010" width="14.140625" style="11" customWidth="1"/>
    <col min="11011" max="11263" width="45.7109375" style="11"/>
    <col min="11264" max="11264" width="23.7109375" style="11" customWidth="1"/>
    <col min="11265" max="11265" width="37.42578125" style="11" customWidth="1"/>
    <col min="11266" max="11266" width="14.140625" style="11" customWidth="1"/>
    <col min="11267" max="11519" width="45.7109375" style="11"/>
    <col min="11520" max="11520" width="23.7109375" style="11" customWidth="1"/>
    <col min="11521" max="11521" width="37.42578125" style="11" customWidth="1"/>
    <col min="11522" max="11522" width="14.140625" style="11" customWidth="1"/>
    <col min="11523" max="11775" width="45.7109375" style="11"/>
    <col min="11776" max="11776" width="23.7109375" style="11" customWidth="1"/>
    <col min="11777" max="11777" width="37.42578125" style="11" customWidth="1"/>
    <col min="11778" max="11778" width="14.140625" style="11" customWidth="1"/>
    <col min="11779" max="12031" width="45.7109375" style="11"/>
    <col min="12032" max="12032" width="23.7109375" style="11" customWidth="1"/>
    <col min="12033" max="12033" width="37.42578125" style="11" customWidth="1"/>
    <col min="12034" max="12034" width="14.140625" style="11" customWidth="1"/>
    <col min="12035" max="12287" width="45.7109375" style="11"/>
    <col min="12288" max="12288" width="23.7109375" style="11" customWidth="1"/>
    <col min="12289" max="12289" width="37.42578125" style="11" customWidth="1"/>
    <col min="12290" max="12290" width="14.140625" style="11" customWidth="1"/>
    <col min="12291" max="12543" width="45.7109375" style="11"/>
    <col min="12544" max="12544" width="23.7109375" style="11" customWidth="1"/>
    <col min="12545" max="12545" width="37.42578125" style="11" customWidth="1"/>
    <col min="12546" max="12546" width="14.140625" style="11" customWidth="1"/>
    <col min="12547" max="12799" width="45.7109375" style="11"/>
    <col min="12800" max="12800" width="23.7109375" style="11" customWidth="1"/>
    <col min="12801" max="12801" width="37.42578125" style="11" customWidth="1"/>
    <col min="12802" max="12802" width="14.140625" style="11" customWidth="1"/>
    <col min="12803" max="13055" width="45.7109375" style="11"/>
    <col min="13056" max="13056" width="23.7109375" style="11" customWidth="1"/>
    <col min="13057" max="13057" width="37.42578125" style="11" customWidth="1"/>
    <col min="13058" max="13058" width="14.140625" style="11" customWidth="1"/>
    <col min="13059" max="13311" width="45.7109375" style="11"/>
    <col min="13312" max="13312" width="23.7109375" style="11" customWidth="1"/>
    <col min="13313" max="13313" width="37.42578125" style="11" customWidth="1"/>
    <col min="13314" max="13314" width="14.140625" style="11" customWidth="1"/>
    <col min="13315" max="13567" width="45.7109375" style="11"/>
    <col min="13568" max="13568" width="23.7109375" style="11" customWidth="1"/>
    <col min="13569" max="13569" width="37.42578125" style="11" customWidth="1"/>
    <col min="13570" max="13570" width="14.140625" style="11" customWidth="1"/>
    <col min="13571" max="13823" width="45.7109375" style="11"/>
    <col min="13824" max="13824" width="23.7109375" style="11" customWidth="1"/>
    <col min="13825" max="13825" width="37.42578125" style="11" customWidth="1"/>
    <col min="13826" max="13826" width="14.140625" style="11" customWidth="1"/>
    <col min="13827" max="14079" width="45.7109375" style="11"/>
    <col min="14080" max="14080" width="23.7109375" style="11" customWidth="1"/>
    <col min="14081" max="14081" width="37.42578125" style="11" customWidth="1"/>
    <col min="14082" max="14082" width="14.140625" style="11" customWidth="1"/>
    <col min="14083" max="14335" width="45.7109375" style="11"/>
    <col min="14336" max="14336" width="23.7109375" style="11" customWidth="1"/>
    <col min="14337" max="14337" width="37.42578125" style="11" customWidth="1"/>
    <col min="14338" max="14338" width="14.140625" style="11" customWidth="1"/>
    <col min="14339" max="14591" width="45.7109375" style="11"/>
    <col min="14592" max="14592" width="23.7109375" style="11" customWidth="1"/>
    <col min="14593" max="14593" width="37.42578125" style="11" customWidth="1"/>
    <col min="14594" max="14594" width="14.140625" style="11" customWidth="1"/>
    <col min="14595" max="14847" width="45.7109375" style="11"/>
    <col min="14848" max="14848" width="23.7109375" style="11" customWidth="1"/>
    <col min="14849" max="14849" width="37.42578125" style="11" customWidth="1"/>
    <col min="14850" max="14850" width="14.140625" style="11" customWidth="1"/>
    <col min="14851" max="15103" width="45.7109375" style="11"/>
    <col min="15104" max="15104" width="23.7109375" style="11" customWidth="1"/>
    <col min="15105" max="15105" width="37.42578125" style="11" customWidth="1"/>
    <col min="15106" max="15106" width="14.140625" style="11" customWidth="1"/>
    <col min="15107" max="15359" width="45.7109375" style="11"/>
    <col min="15360" max="15360" width="23.7109375" style="11" customWidth="1"/>
    <col min="15361" max="15361" width="37.42578125" style="11" customWidth="1"/>
    <col min="15362" max="15362" width="14.140625" style="11" customWidth="1"/>
    <col min="15363" max="15615" width="45.7109375" style="11"/>
    <col min="15616" max="15616" width="23.7109375" style="11" customWidth="1"/>
    <col min="15617" max="15617" width="37.42578125" style="11" customWidth="1"/>
    <col min="15618" max="15618" width="14.140625" style="11" customWidth="1"/>
    <col min="15619" max="15871" width="45.7109375" style="11"/>
    <col min="15872" max="15872" width="23.7109375" style="11" customWidth="1"/>
    <col min="15873" max="15873" width="37.42578125" style="11" customWidth="1"/>
    <col min="15874" max="15874" width="14.140625" style="11" customWidth="1"/>
    <col min="15875" max="16127" width="45.7109375" style="11"/>
    <col min="16128" max="16128" width="23.7109375" style="11" customWidth="1"/>
    <col min="16129" max="16129" width="37.42578125" style="11" customWidth="1"/>
    <col min="16130" max="16130" width="14.140625" style="11" customWidth="1"/>
    <col min="16131" max="16384" width="45.7109375" style="11"/>
  </cols>
  <sheetData>
    <row r="1" spans="1:3" s="7" customFormat="1" ht="60" customHeight="1">
      <c r="A1" s="120" t="s">
        <v>210</v>
      </c>
      <c r="B1" s="120"/>
      <c r="C1" s="120"/>
    </row>
    <row r="2" spans="1:3" ht="15" customHeight="1">
      <c r="A2" s="8"/>
      <c r="B2" s="9"/>
      <c r="C2" s="10" t="s">
        <v>169</v>
      </c>
    </row>
    <row r="3" spans="1:3" s="12" customFormat="1" ht="21.75" customHeight="1">
      <c r="A3" s="121" t="s">
        <v>170</v>
      </c>
      <c r="B3" s="123" t="s">
        <v>1</v>
      </c>
      <c r="C3" s="125" t="s">
        <v>205</v>
      </c>
    </row>
    <row r="4" spans="1:3" s="12" customFormat="1" ht="27" hidden="1" customHeight="1">
      <c r="A4" s="122"/>
      <c r="B4" s="124"/>
      <c r="C4" s="126"/>
    </row>
    <row r="5" spans="1:3" ht="30.75" customHeight="1">
      <c r="A5" s="13" t="s">
        <v>171</v>
      </c>
      <c r="B5" s="14" t="s">
        <v>172</v>
      </c>
      <c r="C5" s="15">
        <f>C6+C8+C10+C13</f>
        <v>910000</v>
      </c>
    </row>
    <row r="6" spans="1:3" ht="24" customHeight="1">
      <c r="A6" s="13" t="s">
        <v>173</v>
      </c>
      <c r="B6" s="16" t="s">
        <v>174</v>
      </c>
      <c r="C6" s="15">
        <f>C7</f>
        <v>30000</v>
      </c>
    </row>
    <row r="7" spans="1:3" ht="15.75" customHeight="1">
      <c r="A7" s="17" t="s">
        <v>175</v>
      </c>
      <c r="B7" s="18" t="s">
        <v>176</v>
      </c>
      <c r="C7" s="19">
        <v>30000</v>
      </c>
    </row>
    <row r="8" spans="1:3" ht="17.25" customHeight="1">
      <c r="A8" s="13" t="s">
        <v>177</v>
      </c>
      <c r="B8" s="16" t="s">
        <v>178</v>
      </c>
      <c r="C8" s="15">
        <f>C9</f>
        <v>36000</v>
      </c>
    </row>
    <row r="9" spans="1:3" ht="27" customHeight="1">
      <c r="A9" s="20" t="s">
        <v>236</v>
      </c>
      <c r="B9" s="116" t="s">
        <v>237</v>
      </c>
      <c r="C9" s="21">
        <v>36000</v>
      </c>
    </row>
    <row r="10" spans="1:3" ht="16.5" customHeight="1">
      <c r="A10" s="13" t="s">
        <v>179</v>
      </c>
      <c r="B10" s="22" t="s">
        <v>180</v>
      </c>
      <c r="C10" s="15">
        <f>C11+C12</f>
        <v>694000</v>
      </c>
    </row>
    <row r="11" spans="1:3" ht="18.75" customHeight="1">
      <c r="A11" s="23" t="s">
        <v>181</v>
      </c>
      <c r="B11" s="24" t="s">
        <v>182</v>
      </c>
      <c r="C11" s="19">
        <v>10000</v>
      </c>
    </row>
    <row r="12" spans="1:3" ht="18" customHeight="1">
      <c r="A12" s="17" t="s">
        <v>183</v>
      </c>
      <c r="B12" s="25" t="s">
        <v>184</v>
      </c>
      <c r="C12" s="19">
        <v>684000</v>
      </c>
    </row>
    <row r="13" spans="1:3" ht="17.25" customHeight="1">
      <c r="A13" s="17" t="s">
        <v>200</v>
      </c>
      <c r="B13" s="25" t="s">
        <v>201</v>
      </c>
      <c r="C13" s="31">
        <v>150000</v>
      </c>
    </row>
    <row r="14" spans="1:3" ht="32.25" customHeight="1">
      <c r="A14" s="26" t="s">
        <v>185</v>
      </c>
      <c r="B14" s="27" t="s">
        <v>186</v>
      </c>
      <c r="C14" s="15">
        <f>C15</f>
        <v>5722938.25</v>
      </c>
    </row>
    <row r="15" spans="1:3" ht="44.25" customHeight="1">
      <c r="A15" s="13" t="s">
        <v>187</v>
      </c>
      <c r="B15" s="16" t="s">
        <v>188</v>
      </c>
      <c r="C15" s="19">
        <f>C16+C17+C18+C19+C20+C21</f>
        <v>5722938.25</v>
      </c>
    </row>
    <row r="16" spans="1:3" ht="45" customHeight="1">
      <c r="A16" s="23" t="s">
        <v>189</v>
      </c>
      <c r="B16" s="28" t="s">
        <v>190</v>
      </c>
      <c r="C16" s="19">
        <v>4151043</v>
      </c>
    </row>
    <row r="17" spans="1:3" ht="117" customHeight="1">
      <c r="A17" s="114">
        <v>20204999100401</v>
      </c>
      <c r="B17" s="115" t="s">
        <v>233</v>
      </c>
      <c r="C17" s="19">
        <v>40000</v>
      </c>
    </row>
    <row r="18" spans="1:3" s="29" customFormat="1" ht="60" customHeight="1">
      <c r="A18" s="23" t="s">
        <v>191</v>
      </c>
      <c r="B18" s="28" t="s">
        <v>192</v>
      </c>
      <c r="C18" s="15">
        <v>81919</v>
      </c>
    </row>
    <row r="19" spans="1:3" s="29" customFormat="1" ht="93" customHeight="1">
      <c r="A19" s="114">
        <v>20204999100402</v>
      </c>
      <c r="B19" s="115" t="s">
        <v>234</v>
      </c>
      <c r="C19" s="15">
        <v>1082000</v>
      </c>
    </row>
    <row r="20" spans="1:3" s="29" customFormat="1" ht="60" customHeight="1">
      <c r="A20" s="114">
        <v>20229999100201</v>
      </c>
      <c r="B20" s="32" t="s">
        <v>193</v>
      </c>
      <c r="C20" s="15">
        <v>250000</v>
      </c>
    </row>
    <row r="21" spans="1:3" s="29" customFormat="1" ht="90.75" customHeight="1">
      <c r="A21" s="114">
        <v>20204999100403</v>
      </c>
      <c r="B21" s="115" t="s">
        <v>235</v>
      </c>
      <c r="C21" s="15">
        <v>117976.25</v>
      </c>
    </row>
    <row r="22" spans="1:3" ht="60" customHeight="1">
      <c r="A22" s="17"/>
      <c r="B22" s="30" t="s">
        <v>194</v>
      </c>
      <c r="C22" s="15">
        <f>C14+C5</f>
        <v>6632938.25</v>
      </c>
    </row>
    <row r="26" spans="1:3" ht="60" customHeight="1">
      <c r="B26" s="11" t="s">
        <v>195</v>
      </c>
    </row>
  </sheetData>
  <mergeCells count="4">
    <mergeCell ref="A1:C1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8"/>
  <sheetViews>
    <sheetView tabSelected="1" workbookViewId="0">
      <selection sqref="A1:G153"/>
    </sheetView>
  </sheetViews>
  <sheetFormatPr defaultColWidth="19.85546875" defaultRowHeight="21.75" customHeight="1"/>
  <cols>
    <col min="1" max="1" width="38.28515625" style="1" customWidth="1"/>
    <col min="2" max="2" width="6" style="1" customWidth="1"/>
    <col min="3" max="3" width="5.5703125" style="1" customWidth="1"/>
    <col min="4" max="4" width="12.28515625" style="1" customWidth="1"/>
    <col min="5" max="5" width="6.42578125" style="1" customWidth="1"/>
    <col min="6" max="6" width="5" style="1" customWidth="1"/>
    <col min="7" max="7" width="12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5.75">
      <c r="A1" s="117" t="s">
        <v>206</v>
      </c>
      <c r="B1" s="117"/>
      <c r="C1" s="117"/>
      <c r="D1" s="117"/>
      <c r="E1" s="117"/>
      <c r="F1" s="117"/>
      <c r="G1" s="117"/>
    </row>
    <row r="2" spans="1:9" ht="15.75">
      <c r="A2" s="117" t="s">
        <v>211</v>
      </c>
      <c r="B2" s="118"/>
      <c r="C2" s="118"/>
      <c r="D2" s="118"/>
      <c r="E2" s="118"/>
      <c r="F2" s="118"/>
      <c r="G2" s="118"/>
    </row>
    <row r="3" spans="1:9" ht="15.75">
      <c r="A3" s="117" t="s">
        <v>0</v>
      </c>
      <c r="B3" s="117"/>
      <c r="C3" s="117"/>
      <c r="D3" s="117"/>
      <c r="E3" s="117"/>
      <c r="F3" s="117"/>
      <c r="G3" s="117"/>
    </row>
    <row r="4" spans="1:9" ht="15.75">
      <c r="A4" s="117" t="s">
        <v>238</v>
      </c>
      <c r="B4" s="117"/>
      <c r="C4" s="117"/>
      <c r="D4" s="117"/>
      <c r="E4" s="117"/>
      <c r="F4" s="117"/>
      <c r="G4" s="117"/>
    </row>
    <row r="5" spans="1:9" ht="30.75" customHeight="1">
      <c r="A5" s="119" t="s">
        <v>212</v>
      </c>
      <c r="B5" s="119"/>
      <c r="C5" s="119"/>
      <c r="D5" s="119"/>
      <c r="E5" s="119"/>
      <c r="F5" s="119"/>
      <c r="G5" s="119"/>
    </row>
    <row r="6" spans="1:9" ht="15.75">
      <c r="A6" s="33"/>
      <c r="B6" s="33"/>
      <c r="C6" s="33"/>
      <c r="D6" s="33"/>
      <c r="E6" s="33"/>
      <c r="F6" s="33"/>
      <c r="G6" s="33"/>
    </row>
    <row r="7" spans="1:9" ht="15.75">
      <c r="A7" s="34"/>
      <c r="B7" s="34"/>
      <c r="C7" s="34"/>
      <c r="D7" s="34"/>
      <c r="E7" s="34"/>
      <c r="F7" s="34"/>
      <c r="G7" s="34" t="s">
        <v>93</v>
      </c>
    </row>
    <row r="8" spans="1:9" ht="78.75">
      <c r="A8" s="35" t="s">
        <v>1</v>
      </c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6" t="s">
        <v>213</v>
      </c>
      <c r="H8" s="2"/>
      <c r="I8" s="2"/>
    </row>
    <row r="9" spans="1:9" ht="15.75">
      <c r="A9" s="37"/>
      <c r="B9" s="37"/>
      <c r="C9" s="37"/>
      <c r="D9" s="37"/>
      <c r="E9" s="37"/>
      <c r="F9" s="37"/>
      <c r="G9" s="38" t="s">
        <v>7</v>
      </c>
      <c r="H9" s="3"/>
      <c r="I9" s="3"/>
    </row>
    <row r="10" spans="1:9" ht="15.75">
      <c r="A10" s="39" t="s">
        <v>8</v>
      </c>
      <c r="B10" s="39" t="s">
        <v>9</v>
      </c>
      <c r="C10" s="39" t="s">
        <v>10</v>
      </c>
      <c r="D10" s="39" t="s">
        <v>11</v>
      </c>
      <c r="E10" s="39" t="s">
        <v>12</v>
      </c>
      <c r="F10" s="39"/>
      <c r="G10" s="40">
        <v>6</v>
      </c>
      <c r="H10" s="3"/>
      <c r="I10" s="3"/>
    </row>
    <row r="11" spans="1:9" ht="32.25" thickBot="1">
      <c r="A11" s="41" t="s">
        <v>94</v>
      </c>
      <c r="B11" s="42" t="s">
        <v>13</v>
      </c>
      <c r="C11" s="42"/>
      <c r="D11" s="42"/>
      <c r="E11" s="42"/>
      <c r="F11" s="42"/>
      <c r="G11" s="43">
        <f>G12+G45+G55+G65+G76+G123+G129+G136+G147</f>
        <v>6892455.9100000001</v>
      </c>
      <c r="H11" s="4"/>
      <c r="I11" s="4"/>
    </row>
    <row r="12" spans="1:9" ht="16.5" thickBot="1">
      <c r="A12" s="44" t="s">
        <v>14</v>
      </c>
      <c r="B12" s="45" t="s">
        <v>13</v>
      </c>
      <c r="C12" s="45" t="s">
        <v>15</v>
      </c>
      <c r="D12" s="45"/>
      <c r="E12" s="45"/>
      <c r="F12" s="45"/>
      <c r="G12" s="46">
        <f>G13+G17+G32+G38</f>
        <v>2480854.67</v>
      </c>
      <c r="H12" s="4"/>
      <c r="I12" s="4"/>
    </row>
    <row r="13" spans="1:9" ht="45">
      <c r="A13" s="44" t="s">
        <v>16</v>
      </c>
      <c r="B13" s="47" t="s">
        <v>13</v>
      </c>
      <c r="C13" s="48" t="s">
        <v>20</v>
      </c>
      <c r="D13" s="49" t="s">
        <v>95</v>
      </c>
      <c r="E13" s="49" t="s">
        <v>96</v>
      </c>
      <c r="F13" s="45"/>
      <c r="G13" s="50">
        <f>G14</f>
        <v>40320</v>
      </c>
      <c r="H13" s="5"/>
      <c r="I13" s="5"/>
    </row>
    <row r="14" spans="1:9" ht="57" thickBot="1">
      <c r="A14" s="51" t="s">
        <v>97</v>
      </c>
      <c r="B14" s="47" t="s">
        <v>13</v>
      </c>
      <c r="C14" s="48" t="s">
        <v>20</v>
      </c>
      <c r="D14" s="49" t="s">
        <v>98</v>
      </c>
      <c r="E14" s="49"/>
      <c r="F14" s="45"/>
      <c r="G14" s="52">
        <f t="shared" ref="G14:G15" si="0">G15</f>
        <v>40320</v>
      </c>
      <c r="H14" s="5"/>
      <c r="I14" s="5"/>
    </row>
    <row r="15" spans="1:9" ht="22.5">
      <c r="A15" s="53" t="s">
        <v>99</v>
      </c>
      <c r="B15" s="47" t="s">
        <v>13</v>
      </c>
      <c r="C15" s="48" t="s">
        <v>20</v>
      </c>
      <c r="D15" s="49" t="s">
        <v>100</v>
      </c>
      <c r="E15" s="47" t="s">
        <v>101</v>
      </c>
      <c r="F15" s="45"/>
      <c r="G15" s="54">
        <f t="shared" si="0"/>
        <v>40320</v>
      </c>
      <c r="H15" s="5"/>
      <c r="I15" s="5"/>
    </row>
    <row r="16" spans="1:9" ht="56.25">
      <c r="A16" s="53" t="s">
        <v>30</v>
      </c>
      <c r="B16" s="47" t="s">
        <v>13</v>
      </c>
      <c r="C16" s="48" t="s">
        <v>20</v>
      </c>
      <c r="D16" s="49" t="s">
        <v>100</v>
      </c>
      <c r="E16" s="49">
        <v>100</v>
      </c>
      <c r="F16" s="45"/>
      <c r="G16" s="54">
        <v>40320</v>
      </c>
      <c r="H16" s="5"/>
      <c r="I16" s="5"/>
    </row>
    <row r="17" spans="1:9" ht="42">
      <c r="A17" s="55" t="s">
        <v>27</v>
      </c>
      <c r="B17" s="56" t="s">
        <v>13</v>
      </c>
      <c r="C17" s="56" t="s">
        <v>28</v>
      </c>
      <c r="D17" s="56"/>
      <c r="E17" s="56"/>
      <c r="F17" s="56"/>
      <c r="G17" s="57">
        <f>G18</f>
        <v>2298627.44</v>
      </c>
      <c r="H17" s="4"/>
      <c r="I17" s="4"/>
    </row>
    <row r="18" spans="1:9" ht="45">
      <c r="A18" s="44" t="s">
        <v>16</v>
      </c>
      <c r="B18" s="47" t="s">
        <v>13</v>
      </c>
      <c r="C18" s="48" t="s">
        <v>28</v>
      </c>
      <c r="D18" s="49" t="s">
        <v>95</v>
      </c>
      <c r="E18" s="49"/>
      <c r="F18" s="45"/>
      <c r="G18" s="58">
        <f>G19</f>
        <v>2298627.44</v>
      </c>
      <c r="H18" s="4"/>
      <c r="I18" s="4"/>
    </row>
    <row r="19" spans="1:9" ht="45">
      <c r="A19" s="59" t="s">
        <v>102</v>
      </c>
      <c r="B19" s="47" t="s">
        <v>13</v>
      </c>
      <c r="C19" s="48" t="s">
        <v>28</v>
      </c>
      <c r="D19" s="49" t="s">
        <v>98</v>
      </c>
      <c r="E19" s="49"/>
      <c r="F19" s="45"/>
      <c r="G19" s="58">
        <f>G20+G29</f>
        <v>2298627.44</v>
      </c>
      <c r="H19" s="4"/>
      <c r="I19" s="4"/>
    </row>
    <row r="20" spans="1:9" ht="15.75">
      <c r="A20" s="60" t="s">
        <v>29</v>
      </c>
      <c r="B20" s="47" t="s">
        <v>13</v>
      </c>
      <c r="C20" s="48" t="s">
        <v>28</v>
      </c>
      <c r="D20" s="49" t="s">
        <v>103</v>
      </c>
      <c r="E20" s="49"/>
      <c r="F20" s="45"/>
      <c r="G20" s="54">
        <f>G21</f>
        <v>1820506.59</v>
      </c>
      <c r="H20" s="5"/>
      <c r="I20" s="5"/>
    </row>
    <row r="21" spans="1:9" ht="15.75">
      <c r="A21" s="60" t="s">
        <v>29</v>
      </c>
      <c r="B21" s="47" t="s">
        <v>13</v>
      </c>
      <c r="C21" s="48" t="s">
        <v>28</v>
      </c>
      <c r="D21" s="49" t="s">
        <v>103</v>
      </c>
      <c r="E21" s="47" t="s">
        <v>101</v>
      </c>
      <c r="F21" s="45"/>
      <c r="G21" s="54">
        <f>G22+G24+G28</f>
        <v>1820506.59</v>
      </c>
      <c r="H21" s="5"/>
      <c r="I21" s="5"/>
    </row>
    <row r="22" spans="1:9" ht="57">
      <c r="A22" s="60" t="s">
        <v>30</v>
      </c>
      <c r="B22" s="47" t="s">
        <v>13</v>
      </c>
      <c r="C22" s="48" t="s">
        <v>28</v>
      </c>
      <c r="D22" s="49" t="s">
        <v>103</v>
      </c>
      <c r="E22" s="49">
        <v>100</v>
      </c>
      <c r="F22" s="45"/>
      <c r="G22" s="54">
        <f>G23</f>
        <v>1250075.1499999999</v>
      </c>
      <c r="H22" s="112"/>
      <c r="I22" s="5"/>
    </row>
    <row r="23" spans="1:9" ht="23.25">
      <c r="A23" s="60" t="s">
        <v>21</v>
      </c>
      <c r="B23" s="47" t="s">
        <v>13</v>
      </c>
      <c r="C23" s="48" t="s">
        <v>28</v>
      </c>
      <c r="D23" s="49" t="s">
        <v>103</v>
      </c>
      <c r="E23" s="49">
        <v>120</v>
      </c>
      <c r="F23" s="45"/>
      <c r="G23" s="54">
        <v>1250075.1499999999</v>
      </c>
      <c r="H23" s="112"/>
      <c r="I23" s="5"/>
    </row>
    <row r="24" spans="1:9" ht="23.25">
      <c r="A24" s="60" t="s">
        <v>31</v>
      </c>
      <c r="B24" s="45" t="s">
        <v>13</v>
      </c>
      <c r="C24" s="45" t="s">
        <v>28</v>
      </c>
      <c r="D24" s="49" t="s">
        <v>103</v>
      </c>
      <c r="E24" s="45" t="s">
        <v>32</v>
      </c>
      <c r="F24" s="45"/>
      <c r="G24" s="54">
        <f>G25</f>
        <v>565436.33000000007</v>
      </c>
      <c r="H24" s="112"/>
      <c r="I24" s="5"/>
    </row>
    <row r="25" spans="1:9" ht="34.5">
      <c r="A25" s="60" t="s">
        <v>33</v>
      </c>
      <c r="B25" s="45" t="s">
        <v>13</v>
      </c>
      <c r="C25" s="45" t="s">
        <v>28</v>
      </c>
      <c r="D25" s="49" t="s">
        <v>103</v>
      </c>
      <c r="E25" s="45" t="s">
        <v>34</v>
      </c>
      <c r="F25" s="45"/>
      <c r="G25" s="54">
        <f>+G26+G27</f>
        <v>565436.33000000007</v>
      </c>
      <c r="H25" s="112"/>
      <c r="I25" s="5"/>
    </row>
    <row r="26" spans="1:9" ht="23.25">
      <c r="A26" s="60" t="s">
        <v>35</v>
      </c>
      <c r="B26" s="45" t="s">
        <v>13</v>
      </c>
      <c r="C26" s="45" t="s">
        <v>28</v>
      </c>
      <c r="D26" s="49" t="s">
        <v>103</v>
      </c>
      <c r="E26" s="45" t="s">
        <v>36</v>
      </c>
      <c r="F26" s="45"/>
      <c r="G26" s="54">
        <v>185690</v>
      </c>
      <c r="H26" s="112"/>
      <c r="I26" s="5"/>
    </row>
    <row r="27" spans="1:9" ht="33.75">
      <c r="A27" s="44" t="s">
        <v>37</v>
      </c>
      <c r="B27" s="45" t="s">
        <v>13</v>
      </c>
      <c r="C27" s="45" t="s">
        <v>28</v>
      </c>
      <c r="D27" s="49" t="s">
        <v>103</v>
      </c>
      <c r="E27" s="45" t="s">
        <v>38</v>
      </c>
      <c r="F27" s="45"/>
      <c r="G27" s="54">
        <v>379746.33</v>
      </c>
      <c r="H27" s="112"/>
      <c r="I27" s="5"/>
    </row>
    <row r="28" spans="1:9" ht="15.75">
      <c r="A28" s="44" t="s">
        <v>40</v>
      </c>
      <c r="B28" s="45" t="s">
        <v>13</v>
      </c>
      <c r="C28" s="45" t="s">
        <v>28</v>
      </c>
      <c r="D28" s="49" t="s">
        <v>103</v>
      </c>
      <c r="E28" s="45" t="s">
        <v>24</v>
      </c>
      <c r="F28" s="45"/>
      <c r="G28" s="54">
        <v>4995.1099999999997</v>
      </c>
      <c r="H28" s="112"/>
      <c r="I28" s="5"/>
    </row>
    <row r="29" spans="1:9" ht="22.5">
      <c r="A29" s="53" t="s">
        <v>104</v>
      </c>
      <c r="B29" s="47" t="s">
        <v>13</v>
      </c>
      <c r="C29" s="48" t="s">
        <v>28</v>
      </c>
      <c r="D29" s="49" t="s">
        <v>105</v>
      </c>
      <c r="E29" s="47" t="s">
        <v>101</v>
      </c>
      <c r="F29" s="61"/>
      <c r="G29" s="62">
        <f>G30</f>
        <v>478120.85</v>
      </c>
      <c r="H29" s="112"/>
      <c r="I29" s="5"/>
    </row>
    <row r="30" spans="1:9" ht="56.25">
      <c r="A30" s="53" t="s">
        <v>30</v>
      </c>
      <c r="B30" s="47" t="s">
        <v>13</v>
      </c>
      <c r="C30" s="48" t="s">
        <v>28</v>
      </c>
      <c r="D30" s="49" t="s">
        <v>105</v>
      </c>
      <c r="E30" s="49">
        <v>100</v>
      </c>
      <c r="F30" s="54"/>
      <c r="G30" s="54">
        <f>G31</f>
        <v>478120.85</v>
      </c>
      <c r="H30" s="112"/>
      <c r="I30" s="5"/>
    </row>
    <row r="31" spans="1:9" ht="22.5">
      <c r="A31" s="53" t="s">
        <v>21</v>
      </c>
      <c r="B31" s="47" t="s">
        <v>13</v>
      </c>
      <c r="C31" s="48" t="s">
        <v>28</v>
      </c>
      <c r="D31" s="49" t="s">
        <v>105</v>
      </c>
      <c r="E31" s="49">
        <v>120</v>
      </c>
      <c r="F31" s="54"/>
      <c r="G31" s="112">
        <v>478120.85</v>
      </c>
      <c r="H31" s="112"/>
      <c r="I31" s="5"/>
    </row>
    <row r="32" spans="1:9" ht="15.75">
      <c r="A32" s="55" t="s">
        <v>22</v>
      </c>
      <c r="B32" s="56" t="s">
        <v>13</v>
      </c>
      <c r="C32" s="56" t="s">
        <v>23</v>
      </c>
      <c r="D32" s="56"/>
      <c r="E32" s="56"/>
      <c r="F32" s="56"/>
      <c r="G32" s="63">
        <f t="shared" ref="G32:G36" si="1">G33</f>
        <v>0</v>
      </c>
      <c r="H32" s="112"/>
      <c r="I32" s="5"/>
    </row>
    <row r="33" spans="1:9" ht="45">
      <c r="A33" s="44" t="s">
        <v>16</v>
      </c>
      <c r="B33" s="47" t="s">
        <v>13</v>
      </c>
      <c r="C33" s="48" t="s">
        <v>23</v>
      </c>
      <c r="D33" s="49" t="s">
        <v>95</v>
      </c>
      <c r="E33" s="49"/>
      <c r="F33" s="45"/>
      <c r="G33" s="58">
        <f t="shared" si="1"/>
        <v>0</v>
      </c>
      <c r="H33" s="112"/>
      <c r="I33" s="5"/>
    </row>
    <row r="34" spans="1:9" ht="45">
      <c r="A34" s="64" t="s">
        <v>106</v>
      </c>
      <c r="B34" s="47" t="s">
        <v>13</v>
      </c>
      <c r="C34" s="48" t="s">
        <v>23</v>
      </c>
      <c r="D34" s="49" t="s">
        <v>98</v>
      </c>
      <c r="E34" s="49"/>
      <c r="F34" s="45"/>
      <c r="G34" s="58">
        <f t="shared" si="1"/>
        <v>0</v>
      </c>
      <c r="H34" s="112"/>
      <c r="I34" s="5"/>
    </row>
    <row r="35" spans="1:9" ht="15.75">
      <c r="A35" s="53" t="s">
        <v>107</v>
      </c>
      <c r="B35" s="47" t="s">
        <v>13</v>
      </c>
      <c r="C35" s="48" t="s">
        <v>23</v>
      </c>
      <c r="D35" s="49" t="s">
        <v>108</v>
      </c>
      <c r="E35" s="47" t="s">
        <v>101</v>
      </c>
      <c r="F35" s="45"/>
      <c r="G35" s="54">
        <f t="shared" si="1"/>
        <v>0</v>
      </c>
      <c r="H35" s="112"/>
      <c r="I35" s="5"/>
    </row>
    <row r="36" spans="1:9" ht="15.75">
      <c r="A36" s="53" t="s">
        <v>40</v>
      </c>
      <c r="B36" s="47" t="s">
        <v>13</v>
      </c>
      <c r="C36" s="48" t="s">
        <v>23</v>
      </c>
      <c r="D36" s="49" t="s">
        <v>108</v>
      </c>
      <c r="E36" s="49">
        <v>800</v>
      </c>
      <c r="F36" s="45"/>
      <c r="G36" s="54">
        <f t="shared" si="1"/>
        <v>0</v>
      </c>
      <c r="H36" s="112"/>
      <c r="I36" s="5"/>
    </row>
    <row r="37" spans="1:9" ht="15.75">
      <c r="A37" s="53" t="s">
        <v>25</v>
      </c>
      <c r="B37" s="47" t="s">
        <v>13</v>
      </c>
      <c r="C37" s="48" t="s">
        <v>23</v>
      </c>
      <c r="D37" s="49" t="s">
        <v>108</v>
      </c>
      <c r="E37" s="49">
        <v>870</v>
      </c>
      <c r="F37" s="45" t="s">
        <v>26</v>
      </c>
      <c r="G37" s="54">
        <v>0</v>
      </c>
      <c r="H37" s="112"/>
      <c r="I37" s="5"/>
    </row>
    <row r="38" spans="1:9" ht="15.75">
      <c r="A38" s="55" t="s">
        <v>41</v>
      </c>
      <c r="B38" s="56" t="s">
        <v>13</v>
      </c>
      <c r="C38" s="56" t="s">
        <v>42</v>
      </c>
      <c r="D38" s="56"/>
      <c r="E38" s="56"/>
      <c r="F38" s="56"/>
      <c r="G38" s="50">
        <f t="shared" ref="G38:G42" si="2">G39</f>
        <v>141907.23000000001</v>
      </c>
      <c r="H38" s="112"/>
      <c r="I38" s="5"/>
    </row>
    <row r="39" spans="1:9" ht="45">
      <c r="A39" s="44" t="s">
        <v>16</v>
      </c>
      <c r="B39" s="47" t="s">
        <v>13</v>
      </c>
      <c r="C39" s="48" t="s">
        <v>42</v>
      </c>
      <c r="D39" s="49" t="s">
        <v>95</v>
      </c>
      <c r="E39" s="49"/>
      <c r="F39" s="45"/>
      <c r="G39" s="54">
        <f t="shared" si="2"/>
        <v>141907.23000000001</v>
      </c>
      <c r="H39" s="112"/>
      <c r="I39" s="5"/>
    </row>
    <row r="40" spans="1:9" ht="56.25">
      <c r="A40" s="59" t="s">
        <v>109</v>
      </c>
      <c r="B40" s="47" t="s">
        <v>13</v>
      </c>
      <c r="C40" s="48" t="s">
        <v>42</v>
      </c>
      <c r="D40" s="49" t="s">
        <v>98</v>
      </c>
      <c r="E40" s="49"/>
      <c r="F40" s="65"/>
      <c r="G40" s="58">
        <f t="shared" si="2"/>
        <v>141907.23000000001</v>
      </c>
      <c r="H40" s="113"/>
      <c r="I40" s="4"/>
    </row>
    <row r="41" spans="1:9" ht="23.25">
      <c r="A41" s="60" t="s">
        <v>43</v>
      </c>
      <c r="B41" s="47" t="s">
        <v>13</v>
      </c>
      <c r="C41" s="48" t="s">
        <v>42</v>
      </c>
      <c r="D41" s="49" t="s">
        <v>110</v>
      </c>
      <c r="E41" s="47" t="s">
        <v>101</v>
      </c>
      <c r="F41" s="65"/>
      <c r="G41" s="58">
        <f>G42+G44</f>
        <v>141907.23000000001</v>
      </c>
      <c r="H41" s="113"/>
      <c r="I41" s="4"/>
    </row>
    <row r="42" spans="1:9" ht="23.25">
      <c r="A42" s="60" t="s">
        <v>31</v>
      </c>
      <c r="B42" s="47" t="s">
        <v>13</v>
      </c>
      <c r="C42" s="48" t="s">
        <v>42</v>
      </c>
      <c r="D42" s="49" t="s">
        <v>110</v>
      </c>
      <c r="E42" s="49">
        <v>200</v>
      </c>
      <c r="F42" s="65"/>
      <c r="G42" s="54">
        <f t="shared" si="2"/>
        <v>129200</v>
      </c>
      <c r="H42" s="112"/>
      <c r="I42" s="5"/>
    </row>
    <row r="43" spans="1:9" ht="34.5">
      <c r="A43" s="60" t="s">
        <v>33</v>
      </c>
      <c r="B43" s="47" t="s">
        <v>13</v>
      </c>
      <c r="C43" s="48" t="s">
        <v>42</v>
      </c>
      <c r="D43" s="49" t="s">
        <v>110</v>
      </c>
      <c r="E43" s="49">
        <v>240</v>
      </c>
      <c r="F43" s="65"/>
      <c r="G43" s="112">
        <v>129200</v>
      </c>
      <c r="H43" s="112"/>
      <c r="I43" s="5"/>
    </row>
    <row r="44" spans="1:9" ht="34.5">
      <c r="A44" s="60" t="s">
        <v>33</v>
      </c>
      <c r="B44" s="65" t="s">
        <v>44</v>
      </c>
      <c r="C44" s="65" t="s">
        <v>42</v>
      </c>
      <c r="D44" s="49" t="s">
        <v>110</v>
      </c>
      <c r="E44" s="65" t="s">
        <v>24</v>
      </c>
      <c r="F44" s="65"/>
      <c r="G44" s="112">
        <v>12707.23</v>
      </c>
      <c r="H44" s="112"/>
      <c r="I44" s="5"/>
    </row>
    <row r="45" spans="1:9" ht="15.75">
      <c r="A45" s="55" t="s">
        <v>45</v>
      </c>
      <c r="B45" s="56" t="s">
        <v>13</v>
      </c>
      <c r="C45" s="56" t="s">
        <v>46</v>
      </c>
      <c r="D45" s="56"/>
      <c r="E45" s="56"/>
      <c r="F45" s="56"/>
      <c r="G45" s="66">
        <f t="shared" ref="G45:G47" si="3">G46</f>
        <v>81919</v>
      </c>
      <c r="H45" s="112"/>
      <c r="I45" s="5"/>
    </row>
    <row r="46" spans="1:9" ht="15.75">
      <c r="A46" s="44" t="s">
        <v>47</v>
      </c>
      <c r="B46" s="45" t="s">
        <v>13</v>
      </c>
      <c r="C46" s="45" t="s">
        <v>48</v>
      </c>
      <c r="D46" s="49"/>
      <c r="E46" s="45"/>
      <c r="F46" s="45"/>
      <c r="G46" s="54">
        <f t="shared" si="3"/>
        <v>81919</v>
      </c>
      <c r="H46" s="112"/>
      <c r="I46" s="5"/>
    </row>
    <row r="47" spans="1:9" ht="22.5">
      <c r="A47" s="64" t="s">
        <v>111</v>
      </c>
      <c r="B47" s="47" t="s">
        <v>112</v>
      </c>
      <c r="C47" s="48" t="s">
        <v>48</v>
      </c>
      <c r="D47" s="49" t="s">
        <v>113</v>
      </c>
      <c r="E47" s="45"/>
      <c r="F47" s="45"/>
      <c r="G47" s="54">
        <f t="shared" si="3"/>
        <v>81919</v>
      </c>
      <c r="H47" s="112"/>
      <c r="I47" s="5"/>
    </row>
    <row r="48" spans="1:9" ht="34.5">
      <c r="A48" s="60" t="s">
        <v>49</v>
      </c>
      <c r="B48" s="45" t="s">
        <v>13</v>
      </c>
      <c r="C48" s="45" t="s">
        <v>48</v>
      </c>
      <c r="D48" s="45" t="s">
        <v>114</v>
      </c>
      <c r="E48" s="45" t="s">
        <v>101</v>
      </c>
      <c r="F48" s="45"/>
      <c r="G48" s="54">
        <f>G49+G51</f>
        <v>81919</v>
      </c>
      <c r="H48" s="112"/>
      <c r="I48" s="5"/>
    </row>
    <row r="49" spans="1:9" ht="56.25">
      <c r="A49" s="44" t="s">
        <v>17</v>
      </c>
      <c r="B49" s="45" t="s">
        <v>13</v>
      </c>
      <c r="C49" s="45" t="s">
        <v>48</v>
      </c>
      <c r="D49" s="45" t="s">
        <v>114</v>
      </c>
      <c r="E49" s="45" t="s">
        <v>18</v>
      </c>
      <c r="F49" s="45"/>
      <c r="G49" s="54">
        <f>G50</f>
        <v>52535.53</v>
      </c>
      <c r="H49" s="112"/>
      <c r="I49" s="5"/>
    </row>
    <row r="50" spans="1:9" ht="23.25">
      <c r="A50" s="60" t="s">
        <v>21</v>
      </c>
      <c r="B50" s="45" t="s">
        <v>13</v>
      </c>
      <c r="C50" s="45" t="s">
        <v>48</v>
      </c>
      <c r="D50" s="45" t="s">
        <v>114</v>
      </c>
      <c r="E50" s="45" t="s">
        <v>19</v>
      </c>
      <c r="F50" s="45"/>
      <c r="G50" s="112">
        <v>52535.53</v>
      </c>
      <c r="H50" s="112"/>
      <c r="I50" s="5"/>
    </row>
    <row r="51" spans="1:9" ht="23.25">
      <c r="A51" s="60" t="s">
        <v>31</v>
      </c>
      <c r="B51" s="45" t="s">
        <v>13</v>
      </c>
      <c r="C51" s="45" t="s">
        <v>48</v>
      </c>
      <c r="D51" s="45" t="s">
        <v>114</v>
      </c>
      <c r="E51" s="45" t="s">
        <v>32</v>
      </c>
      <c r="F51" s="45"/>
      <c r="G51" s="54">
        <f>G52</f>
        <v>29383.47</v>
      </c>
      <c r="H51" s="112"/>
      <c r="I51" s="5"/>
    </row>
    <row r="52" spans="1:9" ht="34.5">
      <c r="A52" s="60" t="s">
        <v>33</v>
      </c>
      <c r="B52" s="45" t="s">
        <v>13</v>
      </c>
      <c r="C52" s="45" t="s">
        <v>48</v>
      </c>
      <c r="D52" s="45" t="s">
        <v>114</v>
      </c>
      <c r="E52" s="45" t="s">
        <v>34</v>
      </c>
      <c r="F52" s="45"/>
      <c r="G52" s="54">
        <f>G53+G54</f>
        <v>29383.47</v>
      </c>
      <c r="H52" s="112"/>
      <c r="I52" s="5"/>
    </row>
    <row r="53" spans="1:9" ht="23.25">
      <c r="A53" s="60" t="s">
        <v>31</v>
      </c>
      <c r="B53" s="45" t="s">
        <v>13</v>
      </c>
      <c r="C53" s="45" t="s">
        <v>48</v>
      </c>
      <c r="D53" s="45" t="s">
        <v>114</v>
      </c>
      <c r="E53" s="45" t="s">
        <v>36</v>
      </c>
      <c r="F53" s="45"/>
      <c r="G53" s="112">
        <v>13849.38</v>
      </c>
      <c r="H53" s="112"/>
      <c r="I53" s="5"/>
    </row>
    <row r="54" spans="1:9" ht="23.25">
      <c r="A54" s="60" t="s">
        <v>31</v>
      </c>
      <c r="B54" s="45" t="s">
        <v>13</v>
      </c>
      <c r="C54" s="45" t="s">
        <v>48</v>
      </c>
      <c r="D54" s="45" t="s">
        <v>114</v>
      </c>
      <c r="E54" s="45" t="s">
        <v>38</v>
      </c>
      <c r="F54" s="45"/>
      <c r="G54" s="112">
        <v>15534.09</v>
      </c>
      <c r="H54" s="112"/>
      <c r="I54" s="5"/>
    </row>
    <row r="55" spans="1:9" ht="21">
      <c r="A55" s="55" t="s">
        <v>50</v>
      </c>
      <c r="B55" s="56" t="s">
        <v>13</v>
      </c>
      <c r="C55" s="56" t="s">
        <v>51</v>
      </c>
      <c r="D55" s="56"/>
      <c r="E55" s="56"/>
      <c r="F55" s="56"/>
      <c r="G55" s="67">
        <f>G56</f>
        <v>369382.1</v>
      </c>
      <c r="H55" s="113"/>
      <c r="I55" s="4"/>
    </row>
    <row r="56" spans="1:9" ht="33">
      <c r="A56" s="68" t="s">
        <v>52</v>
      </c>
      <c r="B56" s="45" t="s">
        <v>13</v>
      </c>
      <c r="C56" s="45" t="s">
        <v>53</v>
      </c>
      <c r="D56" s="45"/>
      <c r="E56" s="45"/>
      <c r="F56" s="45"/>
      <c r="G56" s="58">
        <f>G57</f>
        <v>369382.1</v>
      </c>
      <c r="H56" s="113"/>
      <c r="I56" s="4"/>
    </row>
    <row r="57" spans="1:9" ht="33.75">
      <c r="A57" s="44" t="s">
        <v>54</v>
      </c>
      <c r="B57" s="45" t="s">
        <v>13</v>
      </c>
      <c r="C57" s="45" t="s">
        <v>53</v>
      </c>
      <c r="D57" s="45" t="s">
        <v>115</v>
      </c>
      <c r="E57" s="45"/>
      <c r="F57" s="45"/>
      <c r="G57" s="58">
        <f>G58+G62</f>
        <v>369382.1</v>
      </c>
      <c r="H57" s="113"/>
      <c r="I57" s="4"/>
    </row>
    <row r="58" spans="1:9" ht="33.75">
      <c r="A58" s="69" t="s">
        <v>116</v>
      </c>
      <c r="B58" s="70" t="s">
        <v>13</v>
      </c>
      <c r="C58" s="70" t="s">
        <v>53</v>
      </c>
      <c r="D58" s="71" t="s">
        <v>117</v>
      </c>
      <c r="E58" s="45" t="s">
        <v>101</v>
      </c>
      <c r="F58" s="45"/>
      <c r="G58" s="58">
        <f>G60</f>
        <v>242125.5</v>
      </c>
      <c r="H58" s="113"/>
      <c r="I58" s="4"/>
    </row>
    <row r="59" spans="1:9" ht="22.5">
      <c r="A59" s="72" t="s">
        <v>118</v>
      </c>
      <c r="B59" s="73" t="s">
        <v>13</v>
      </c>
      <c r="C59" s="73" t="s">
        <v>53</v>
      </c>
      <c r="D59" s="74" t="s">
        <v>119</v>
      </c>
      <c r="E59" s="45"/>
      <c r="F59" s="45"/>
      <c r="G59" s="58">
        <f>G60</f>
        <v>242125.5</v>
      </c>
      <c r="H59" s="113"/>
      <c r="I59" s="4"/>
    </row>
    <row r="60" spans="1:9" ht="22.5">
      <c r="A60" s="44" t="s">
        <v>31</v>
      </c>
      <c r="B60" s="45" t="s">
        <v>13</v>
      </c>
      <c r="C60" s="45" t="s">
        <v>53</v>
      </c>
      <c r="D60" s="74" t="s">
        <v>119</v>
      </c>
      <c r="E60" s="45" t="s">
        <v>32</v>
      </c>
      <c r="F60" s="45"/>
      <c r="G60" s="54">
        <f>G61</f>
        <v>242125.5</v>
      </c>
      <c r="H60" s="112"/>
      <c r="I60" s="5"/>
    </row>
    <row r="61" spans="1:9" ht="34.5">
      <c r="A61" s="60" t="s">
        <v>33</v>
      </c>
      <c r="B61" s="45" t="s">
        <v>13</v>
      </c>
      <c r="C61" s="45" t="s">
        <v>53</v>
      </c>
      <c r="D61" s="74" t="s">
        <v>119</v>
      </c>
      <c r="E61" s="65" t="s">
        <v>34</v>
      </c>
      <c r="F61" s="65"/>
      <c r="G61" s="54">
        <v>242125.5</v>
      </c>
      <c r="H61" s="54"/>
      <c r="I61" s="5"/>
    </row>
    <row r="62" spans="1:9" ht="22.5">
      <c r="A62" s="44" t="s">
        <v>120</v>
      </c>
      <c r="B62" s="45" t="s">
        <v>13</v>
      </c>
      <c r="C62" s="45" t="s">
        <v>53</v>
      </c>
      <c r="D62" s="74" t="s">
        <v>121</v>
      </c>
      <c r="E62" s="45" t="s">
        <v>101</v>
      </c>
      <c r="F62" s="65"/>
      <c r="G62" s="54">
        <f t="shared" ref="G62:G63" si="4">G63</f>
        <v>127256.6</v>
      </c>
      <c r="H62" s="112"/>
      <c r="I62" s="5"/>
    </row>
    <row r="63" spans="1:9" ht="22.5">
      <c r="A63" s="44" t="s">
        <v>31</v>
      </c>
      <c r="B63" s="45" t="s">
        <v>13</v>
      </c>
      <c r="C63" s="45" t="s">
        <v>53</v>
      </c>
      <c r="D63" s="74" t="s">
        <v>121</v>
      </c>
      <c r="E63" s="45" t="s">
        <v>32</v>
      </c>
      <c r="F63" s="65"/>
      <c r="G63" s="54">
        <f t="shared" si="4"/>
        <v>127256.6</v>
      </c>
      <c r="H63" s="112"/>
      <c r="I63" s="5"/>
    </row>
    <row r="64" spans="1:9" ht="34.5">
      <c r="A64" s="60" t="s">
        <v>33</v>
      </c>
      <c r="B64" s="45" t="s">
        <v>13</v>
      </c>
      <c r="C64" s="45" t="s">
        <v>53</v>
      </c>
      <c r="D64" s="74" t="s">
        <v>121</v>
      </c>
      <c r="E64" s="65" t="s">
        <v>34</v>
      </c>
      <c r="F64" s="65"/>
      <c r="G64" s="112">
        <v>127256.6</v>
      </c>
      <c r="H64" s="112"/>
      <c r="I64" s="5"/>
    </row>
    <row r="65" spans="1:9" ht="15.75">
      <c r="A65" s="55" t="s">
        <v>55</v>
      </c>
      <c r="B65" s="56" t="s">
        <v>13</v>
      </c>
      <c r="C65" s="56" t="s">
        <v>56</v>
      </c>
      <c r="D65" s="56"/>
      <c r="E65" s="56"/>
      <c r="F65" s="56"/>
      <c r="G65" s="66">
        <f t="shared" ref="G65:G71" si="5">G66</f>
        <v>250000</v>
      </c>
      <c r="H65" s="112"/>
      <c r="I65" s="5"/>
    </row>
    <row r="66" spans="1:9" ht="15.75">
      <c r="A66" s="44" t="s">
        <v>57</v>
      </c>
      <c r="B66" s="45" t="s">
        <v>13</v>
      </c>
      <c r="C66" s="45" t="s">
        <v>58</v>
      </c>
      <c r="D66" s="45"/>
      <c r="E66" s="45"/>
      <c r="F66" s="45"/>
      <c r="G66" s="54">
        <f t="shared" si="5"/>
        <v>250000</v>
      </c>
      <c r="H66" s="112"/>
      <c r="I66" s="5"/>
    </row>
    <row r="67" spans="1:9" ht="22.5">
      <c r="A67" s="72" t="s">
        <v>122</v>
      </c>
      <c r="B67" s="73" t="s">
        <v>13</v>
      </c>
      <c r="C67" s="73" t="s">
        <v>58</v>
      </c>
      <c r="D67" s="74" t="s">
        <v>123</v>
      </c>
      <c r="E67" s="45"/>
      <c r="F67" s="45"/>
      <c r="G67" s="54">
        <f t="shared" si="5"/>
        <v>250000</v>
      </c>
      <c r="H67" s="112"/>
      <c r="I67" s="5"/>
    </row>
    <row r="68" spans="1:9" ht="33.75">
      <c r="A68" s="53" t="s">
        <v>124</v>
      </c>
      <c r="B68" s="73" t="s">
        <v>44</v>
      </c>
      <c r="C68" s="73" t="s">
        <v>58</v>
      </c>
      <c r="D68" s="74" t="s">
        <v>214</v>
      </c>
      <c r="E68" s="65" t="s">
        <v>101</v>
      </c>
      <c r="F68" s="65"/>
      <c r="G68" s="54">
        <f>G69</f>
        <v>250000</v>
      </c>
      <c r="H68" s="112"/>
      <c r="I68" s="5"/>
    </row>
    <row r="69" spans="1:9" ht="22.5">
      <c r="A69" s="64" t="s">
        <v>125</v>
      </c>
      <c r="B69" s="47" t="s">
        <v>13</v>
      </c>
      <c r="C69" s="48" t="s">
        <v>58</v>
      </c>
      <c r="D69" s="49" t="s">
        <v>214</v>
      </c>
      <c r="E69" s="65"/>
      <c r="F69" s="65"/>
      <c r="G69" s="54">
        <f>G70+G73</f>
        <v>250000</v>
      </c>
      <c r="H69" s="112"/>
      <c r="I69" s="5"/>
    </row>
    <row r="70" spans="1:9" ht="15.75">
      <c r="A70" s="75" t="s">
        <v>126</v>
      </c>
      <c r="B70" s="73" t="s">
        <v>44</v>
      </c>
      <c r="C70" s="73" t="s">
        <v>58</v>
      </c>
      <c r="D70" s="74" t="s">
        <v>215</v>
      </c>
      <c r="E70" s="65" t="s">
        <v>101</v>
      </c>
      <c r="F70" s="65"/>
      <c r="G70" s="54">
        <v>200000</v>
      </c>
      <c r="H70" s="112"/>
      <c r="I70" s="5"/>
    </row>
    <row r="71" spans="1:9" ht="23.25">
      <c r="A71" s="60" t="s">
        <v>31</v>
      </c>
      <c r="B71" s="45" t="s">
        <v>13</v>
      </c>
      <c r="C71" s="45" t="s">
        <v>58</v>
      </c>
      <c r="D71" s="74" t="s">
        <v>215</v>
      </c>
      <c r="E71" s="65" t="s">
        <v>32</v>
      </c>
      <c r="F71" s="65"/>
      <c r="G71" s="54">
        <f t="shared" si="5"/>
        <v>200000</v>
      </c>
      <c r="H71" s="112"/>
      <c r="I71" s="5"/>
    </row>
    <row r="72" spans="1:9" ht="34.5">
      <c r="A72" s="60" t="s">
        <v>33</v>
      </c>
      <c r="B72" s="45" t="s">
        <v>13</v>
      </c>
      <c r="C72" s="45" t="s">
        <v>58</v>
      </c>
      <c r="D72" s="74" t="s">
        <v>215</v>
      </c>
      <c r="E72" s="65" t="s">
        <v>34</v>
      </c>
      <c r="F72" s="65"/>
      <c r="G72" s="54">
        <v>200000</v>
      </c>
      <c r="H72" s="54"/>
      <c r="I72" s="5"/>
    </row>
    <row r="73" spans="1:9" ht="15.75">
      <c r="A73" s="75" t="s">
        <v>127</v>
      </c>
      <c r="B73" s="73" t="s">
        <v>13</v>
      </c>
      <c r="C73" s="73" t="s">
        <v>58</v>
      </c>
      <c r="D73" s="74" t="s">
        <v>216</v>
      </c>
      <c r="E73" s="76" t="s">
        <v>101</v>
      </c>
      <c r="F73" s="65"/>
      <c r="G73" s="54">
        <f t="shared" ref="G73:G74" si="6">G74</f>
        <v>50000</v>
      </c>
      <c r="H73" s="112"/>
      <c r="I73" s="5"/>
    </row>
    <row r="74" spans="1:9" ht="23.25">
      <c r="A74" s="75" t="s">
        <v>31</v>
      </c>
      <c r="B74" s="73" t="s">
        <v>13</v>
      </c>
      <c r="C74" s="73" t="s">
        <v>58</v>
      </c>
      <c r="D74" s="74" t="s">
        <v>128</v>
      </c>
      <c r="E74" s="76" t="s">
        <v>32</v>
      </c>
      <c r="F74" s="65"/>
      <c r="G74" s="54">
        <f t="shared" si="6"/>
        <v>50000</v>
      </c>
      <c r="H74" s="112"/>
      <c r="I74" s="5"/>
    </row>
    <row r="75" spans="1:9" ht="34.5">
      <c r="A75" s="75" t="s">
        <v>33</v>
      </c>
      <c r="B75" s="73" t="s">
        <v>13</v>
      </c>
      <c r="C75" s="73" t="s">
        <v>58</v>
      </c>
      <c r="D75" s="74" t="s">
        <v>216</v>
      </c>
      <c r="E75" s="76" t="s">
        <v>34</v>
      </c>
      <c r="F75" s="65"/>
      <c r="G75" s="54">
        <v>50000</v>
      </c>
      <c r="H75" s="54"/>
      <c r="I75" s="5"/>
    </row>
    <row r="76" spans="1:9" ht="15.75">
      <c r="A76" s="77" t="s">
        <v>59</v>
      </c>
      <c r="B76" s="78" t="s">
        <v>13</v>
      </c>
      <c r="C76" s="78" t="s">
        <v>60</v>
      </c>
      <c r="D76" s="56"/>
      <c r="E76" s="56"/>
      <c r="F76" s="56"/>
      <c r="G76" s="67">
        <f>G77+G101</f>
        <v>1934126.63</v>
      </c>
      <c r="H76" s="112"/>
      <c r="I76" s="5"/>
    </row>
    <row r="77" spans="1:9" ht="15.75">
      <c r="A77" s="77" t="s">
        <v>39</v>
      </c>
      <c r="B77" s="78" t="s">
        <v>13</v>
      </c>
      <c r="C77" s="78" t="s">
        <v>62</v>
      </c>
      <c r="D77" s="56"/>
      <c r="E77" s="56"/>
      <c r="F77" s="56"/>
      <c r="G77" s="67">
        <f>G79+G86+G93</f>
        <v>1303126.69</v>
      </c>
      <c r="H77" s="112"/>
      <c r="I77" s="5"/>
    </row>
    <row r="78" spans="1:9" ht="45">
      <c r="A78" s="53" t="s">
        <v>207</v>
      </c>
      <c r="B78" s="78" t="s">
        <v>13</v>
      </c>
      <c r="C78" s="78" t="s">
        <v>62</v>
      </c>
      <c r="D78" s="56"/>
      <c r="E78" s="56"/>
      <c r="F78" s="56"/>
      <c r="G78" s="79">
        <f>G79</f>
        <v>40000</v>
      </c>
      <c r="H78" s="112"/>
      <c r="I78" s="5"/>
    </row>
    <row r="79" spans="1:9" ht="22.5">
      <c r="A79" s="53" t="s">
        <v>208</v>
      </c>
      <c r="B79" s="78" t="s">
        <v>13</v>
      </c>
      <c r="C79" s="78" t="s">
        <v>62</v>
      </c>
      <c r="D79" s="78" t="s">
        <v>217</v>
      </c>
      <c r="E79" s="78"/>
      <c r="F79" s="78"/>
      <c r="G79" s="110">
        <f>G80+G83</f>
        <v>40000</v>
      </c>
      <c r="H79" s="112"/>
      <c r="I79" s="5"/>
    </row>
    <row r="80" spans="1:9" ht="22.5">
      <c r="A80" s="64" t="s">
        <v>218</v>
      </c>
      <c r="B80" s="78" t="s">
        <v>13</v>
      </c>
      <c r="C80" s="78" t="s">
        <v>62</v>
      </c>
      <c r="D80" s="78" t="s">
        <v>219</v>
      </c>
      <c r="E80" s="78" t="s">
        <v>101</v>
      </c>
      <c r="F80" s="78"/>
      <c r="G80" s="79">
        <f>G81</f>
        <v>0</v>
      </c>
      <c r="H80" s="112"/>
      <c r="I80" s="5"/>
    </row>
    <row r="81" spans="1:9" ht="23.25">
      <c r="A81" s="75" t="s">
        <v>31</v>
      </c>
      <c r="B81" s="78" t="s">
        <v>13</v>
      </c>
      <c r="C81" s="78" t="s">
        <v>62</v>
      </c>
      <c r="D81" s="78" t="s">
        <v>220</v>
      </c>
      <c r="E81" s="78" t="s">
        <v>32</v>
      </c>
      <c r="F81" s="78"/>
      <c r="G81" s="79">
        <f>G82</f>
        <v>0</v>
      </c>
      <c r="H81" s="112"/>
      <c r="I81" s="5"/>
    </row>
    <row r="82" spans="1:9" ht="34.5">
      <c r="A82" s="75" t="s">
        <v>33</v>
      </c>
      <c r="B82" s="78" t="s">
        <v>13</v>
      </c>
      <c r="C82" s="78" t="s">
        <v>62</v>
      </c>
      <c r="D82" s="78" t="s">
        <v>219</v>
      </c>
      <c r="E82" s="78" t="s">
        <v>38</v>
      </c>
      <c r="F82" s="78"/>
      <c r="G82" s="79">
        <v>0</v>
      </c>
      <c r="H82" s="112"/>
      <c r="I82" s="5"/>
    </row>
    <row r="83" spans="1:9" ht="33.75">
      <c r="A83" s="64" t="s">
        <v>232</v>
      </c>
      <c r="B83" s="78" t="s">
        <v>13</v>
      </c>
      <c r="C83" s="78" t="s">
        <v>62</v>
      </c>
      <c r="D83" s="78" t="s">
        <v>221</v>
      </c>
      <c r="E83" s="78" t="s">
        <v>101</v>
      </c>
      <c r="F83" s="78"/>
      <c r="G83" s="79">
        <f>G84</f>
        <v>40000</v>
      </c>
      <c r="H83" s="113"/>
      <c r="I83" s="4"/>
    </row>
    <row r="84" spans="1:9" ht="23.25">
      <c r="A84" s="75" t="s">
        <v>31</v>
      </c>
      <c r="B84" s="78" t="s">
        <v>13</v>
      </c>
      <c r="C84" s="78" t="s">
        <v>62</v>
      </c>
      <c r="D84" s="78" t="s">
        <v>221</v>
      </c>
      <c r="E84" s="78" t="s">
        <v>32</v>
      </c>
      <c r="F84" s="78"/>
      <c r="G84" s="79">
        <f>G85</f>
        <v>40000</v>
      </c>
      <c r="H84" s="113"/>
      <c r="I84" s="4"/>
    </row>
    <row r="85" spans="1:9" ht="34.5">
      <c r="A85" s="75" t="s">
        <v>33</v>
      </c>
      <c r="B85" s="78" t="s">
        <v>13</v>
      </c>
      <c r="C85" s="78" t="s">
        <v>62</v>
      </c>
      <c r="D85" s="78" t="s">
        <v>221</v>
      </c>
      <c r="E85" s="78" t="s">
        <v>34</v>
      </c>
      <c r="F85" s="78"/>
      <c r="G85" s="79">
        <v>40000</v>
      </c>
      <c r="H85" s="79"/>
      <c r="I85" s="4"/>
    </row>
    <row r="86" spans="1:9" ht="21">
      <c r="A86" s="55" t="s">
        <v>129</v>
      </c>
      <c r="B86" s="78" t="s">
        <v>13</v>
      </c>
      <c r="C86" s="78" t="s">
        <v>62</v>
      </c>
      <c r="D86" s="78" t="s">
        <v>130</v>
      </c>
      <c r="E86" s="78" t="s">
        <v>101</v>
      </c>
      <c r="F86" s="56"/>
      <c r="G86" s="111">
        <f>G87+G90</f>
        <v>131960.70000000001</v>
      </c>
      <c r="H86" s="113"/>
      <c r="I86" s="4"/>
    </row>
    <row r="87" spans="1:9" ht="22.5">
      <c r="A87" s="77" t="s">
        <v>131</v>
      </c>
      <c r="B87" s="78" t="s">
        <v>13</v>
      </c>
      <c r="C87" s="78" t="s">
        <v>62</v>
      </c>
      <c r="D87" s="80" t="s">
        <v>230</v>
      </c>
      <c r="E87" s="78" t="s">
        <v>32</v>
      </c>
      <c r="F87" s="56"/>
      <c r="G87" s="58">
        <f t="shared" ref="G87:G88" si="7">G88</f>
        <v>71960.7</v>
      </c>
      <c r="H87" s="113"/>
      <c r="I87" s="4"/>
    </row>
    <row r="88" spans="1:9" ht="15.75">
      <c r="A88" s="44" t="s">
        <v>222</v>
      </c>
      <c r="B88" s="78" t="s">
        <v>13</v>
      </c>
      <c r="C88" s="78" t="s">
        <v>62</v>
      </c>
      <c r="D88" s="80" t="s">
        <v>223</v>
      </c>
      <c r="E88" s="78" t="s">
        <v>32</v>
      </c>
      <c r="F88" s="56"/>
      <c r="G88" s="58">
        <f t="shared" si="7"/>
        <v>71960.7</v>
      </c>
      <c r="H88" s="113"/>
      <c r="I88" s="4"/>
    </row>
    <row r="89" spans="1:9" ht="34.5">
      <c r="A89" s="60" t="s">
        <v>33</v>
      </c>
      <c r="B89" s="78" t="s">
        <v>13</v>
      </c>
      <c r="C89" s="78" t="s">
        <v>62</v>
      </c>
      <c r="D89" s="80" t="s">
        <v>223</v>
      </c>
      <c r="E89" s="78" t="s">
        <v>34</v>
      </c>
      <c r="F89" s="56"/>
      <c r="G89" s="58">
        <v>71960.7</v>
      </c>
      <c r="H89" s="58"/>
      <c r="I89" s="4"/>
    </row>
    <row r="90" spans="1:9" ht="34.5">
      <c r="A90" s="60" t="s">
        <v>132</v>
      </c>
      <c r="B90" s="45" t="s">
        <v>13</v>
      </c>
      <c r="C90" s="45" t="s">
        <v>62</v>
      </c>
      <c r="D90" s="80" t="s">
        <v>224</v>
      </c>
      <c r="E90" s="56"/>
      <c r="F90" s="56"/>
      <c r="G90" s="58">
        <f>G92</f>
        <v>60000</v>
      </c>
      <c r="H90" s="113"/>
      <c r="I90" s="4"/>
    </row>
    <row r="91" spans="1:9" ht="15.75">
      <c r="A91" s="75" t="s">
        <v>40</v>
      </c>
      <c r="B91" s="73" t="s">
        <v>13</v>
      </c>
      <c r="C91" s="73" t="s">
        <v>62</v>
      </c>
      <c r="D91" s="80" t="s">
        <v>224</v>
      </c>
      <c r="E91" s="74" t="s">
        <v>101</v>
      </c>
      <c r="F91" s="56"/>
      <c r="G91" s="58">
        <f>G92</f>
        <v>60000</v>
      </c>
      <c r="H91" s="113"/>
      <c r="I91" s="4"/>
    </row>
    <row r="92" spans="1:9" ht="34.5">
      <c r="A92" s="60" t="s">
        <v>133</v>
      </c>
      <c r="B92" s="45" t="s">
        <v>13</v>
      </c>
      <c r="C92" s="45" t="s">
        <v>62</v>
      </c>
      <c r="D92" s="80" t="s">
        <v>224</v>
      </c>
      <c r="E92" s="78" t="s">
        <v>24</v>
      </c>
      <c r="F92" s="56"/>
      <c r="G92" s="58">
        <v>60000</v>
      </c>
      <c r="H92" s="58"/>
      <c r="I92" s="4"/>
    </row>
    <row r="93" spans="1:9" ht="43.5">
      <c r="A93" s="81" t="s">
        <v>63</v>
      </c>
      <c r="B93" s="45" t="s">
        <v>13</v>
      </c>
      <c r="C93" s="45" t="s">
        <v>62</v>
      </c>
      <c r="D93" s="45" t="s">
        <v>134</v>
      </c>
      <c r="E93" s="45"/>
      <c r="F93" s="45"/>
      <c r="G93" s="111">
        <f>G94</f>
        <v>1131165.99</v>
      </c>
      <c r="H93" s="113"/>
      <c r="I93" s="4"/>
    </row>
    <row r="94" spans="1:9" ht="22.5">
      <c r="A94" s="72" t="s">
        <v>135</v>
      </c>
      <c r="B94" s="73" t="s">
        <v>13</v>
      </c>
      <c r="C94" s="73" t="s">
        <v>62</v>
      </c>
      <c r="D94" s="74" t="s">
        <v>136</v>
      </c>
      <c r="E94" s="45" t="s">
        <v>101</v>
      </c>
      <c r="F94" s="45"/>
      <c r="G94" s="58">
        <f>G95+G98</f>
        <v>1131165.99</v>
      </c>
      <c r="H94" s="113"/>
      <c r="I94" s="4"/>
    </row>
    <row r="95" spans="1:9" ht="23.25">
      <c r="A95" s="60" t="s">
        <v>209</v>
      </c>
      <c r="B95" s="73" t="s">
        <v>13</v>
      </c>
      <c r="C95" s="73" t="s">
        <v>62</v>
      </c>
      <c r="D95" s="74" t="s">
        <v>225</v>
      </c>
      <c r="E95" s="65"/>
      <c r="F95" s="65"/>
      <c r="G95" s="54">
        <f t="shared" ref="G95:G96" si="8">G96</f>
        <v>49165.99</v>
      </c>
      <c r="H95" s="113"/>
      <c r="I95" s="4"/>
    </row>
    <row r="96" spans="1:9" ht="23.25">
      <c r="A96" s="60" t="s">
        <v>31</v>
      </c>
      <c r="B96" s="73" t="s">
        <v>13</v>
      </c>
      <c r="C96" s="73" t="s">
        <v>62</v>
      </c>
      <c r="D96" s="74" t="s">
        <v>225</v>
      </c>
      <c r="E96" s="65" t="s">
        <v>32</v>
      </c>
      <c r="F96" s="65"/>
      <c r="G96" s="54">
        <f t="shared" si="8"/>
        <v>49165.99</v>
      </c>
      <c r="H96" s="113"/>
      <c r="I96" s="4"/>
    </row>
    <row r="97" spans="1:9" ht="34.5">
      <c r="A97" s="60" t="s">
        <v>33</v>
      </c>
      <c r="B97" s="73" t="s">
        <v>13</v>
      </c>
      <c r="C97" s="73" t="s">
        <v>62</v>
      </c>
      <c r="D97" s="74" t="s">
        <v>225</v>
      </c>
      <c r="E97" s="65" t="s">
        <v>34</v>
      </c>
      <c r="F97" s="65"/>
      <c r="G97" s="54">
        <v>49165.99</v>
      </c>
      <c r="H97" s="54"/>
      <c r="I97" s="4"/>
    </row>
    <row r="98" spans="1:9" ht="34.5">
      <c r="A98" s="60" t="s">
        <v>137</v>
      </c>
      <c r="B98" s="45" t="s">
        <v>13</v>
      </c>
      <c r="C98" s="45" t="s">
        <v>62</v>
      </c>
      <c r="D98" s="74" t="s">
        <v>226</v>
      </c>
      <c r="E98" s="65" t="s">
        <v>101</v>
      </c>
      <c r="F98" s="65"/>
      <c r="G98" s="54">
        <f>G99</f>
        <v>1082000</v>
      </c>
      <c r="H98" s="113"/>
      <c r="I98" s="4"/>
    </row>
    <row r="99" spans="1:9" ht="15.75">
      <c r="A99" s="75" t="s">
        <v>40</v>
      </c>
      <c r="B99" s="73" t="s">
        <v>13</v>
      </c>
      <c r="C99" s="73" t="s">
        <v>62</v>
      </c>
      <c r="D99" s="74" t="s">
        <v>226</v>
      </c>
      <c r="E99" s="76" t="s">
        <v>24</v>
      </c>
      <c r="F99" s="65"/>
      <c r="G99" s="54">
        <f>G100</f>
        <v>1082000</v>
      </c>
      <c r="H99" s="113"/>
      <c r="I99" s="4"/>
    </row>
    <row r="100" spans="1:9" ht="34.5">
      <c r="A100" s="60" t="s">
        <v>133</v>
      </c>
      <c r="B100" s="45" t="s">
        <v>13</v>
      </c>
      <c r="C100" s="45" t="s">
        <v>62</v>
      </c>
      <c r="D100" s="74" t="s">
        <v>226</v>
      </c>
      <c r="E100" s="65" t="s">
        <v>61</v>
      </c>
      <c r="F100" s="65"/>
      <c r="G100" s="54">
        <v>1082000</v>
      </c>
      <c r="H100" s="113"/>
      <c r="I100" s="4"/>
    </row>
    <row r="101" spans="1:9" ht="15.75">
      <c r="A101" s="55" t="s">
        <v>64</v>
      </c>
      <c r="B101" s="56" t="s">
        <v>13</v>
      </c>
      <c r="C101" s="56" t="s">
        <v>65</v>
      </c>
      <c r="D101" s="56"/>
      <c r="E101" s="56"/>
      <c r="F101" s="56"/>
      <c r="G101" s="82">
        <f>G102</f>
        <v>630999.93999999994</v>
      </c>
      <c r="H101" s="112"/>
      <c r="I101" s="5"/>
    </row>
    <row r="102" spans="1:9" ht="34.5">
      <c r="A102" s="60" t="s">
        <v>66</v>
      </c>
      <c r="B102" s="45" t="s">
        <v>13</v>
      </c>
      <c r="C102" s="45" t="s">
        <v>65</v>
      </c>
      <c r="D102" s="45" t="s">
        <v>138</v>
      </c>
      <c r="E102" s="45"/>
      <c r="F102" s="45"/>
      <c r="G102" s="82">
        <f>G103</f>
        <v>630999.93999999994</v>
      </c>
      <c r="H102" s="112"/>
      <c r="I102" s="5"/>
    </row>
    <row r="103" spans="1:9" ht="33.75">
      <c r="A103" s="72" t="s">
        <v>139</v>
      </c>
      <c r="B103" s="73" t="s">
        <v>13</v>
      </c>
      <c r="C103" s="73" t="s">
        <v>65</v>
      </c>
      <c r="D103" s="74" t="s">
        <v>140</v>
      </c>
      <c r="E103" s="45"/>
      <c r="F103" s="45"/>
      <c r="G103" s="82">
        <f>G104</f>
        <v>630999.93999999994</v>
      </c>
      <c r="H103" s="112"/>
      <c r="I103" s="5"/>
    </row>
    <row r="104" spans="1:9" ht="33.75">
      <c r="A104" s="59" t="s">
        <v>141</v>
      </c>
      <c r="B104" s="45" t="s">
        <v>13</v>
      </c>
      <c r="C104" s="45" t="s">
        <v>65</v>
      </c>
      <c r="D104" s="45" t="s">
        <v>142</v>
      </c>
      <c r="E104" s="45" t="s">
        <v>101</v>
      </c>
      <c r="F104" s="65"/>
      <c r="G104" s="82">
        <f>G105+G108+G113+G116+G119</f>
        <v>630999.93999999994</v>
      </c>
      <c r="H104" s="112"/>
      <c r="I104" s="5"/>
    </row>
    <row r="105" spans="1:9" ht="23.25">
      <c r="A105" s="60" t="s">
        <v>31</v>
      </c>
      <c r="B105" s="45" t="s">
        <v>13</v>
      </c>
      <c r="C105" s="45" t="s">
        <v>65</v>
      </c>
      <c r="D105" s="45" t="s">
        <v>231</v>
      </c>
      <c r="E105" s="65" t="s">
        <v>32</v>
      </c>
      <c r="F105" s="65"/>
      <c r="G105" s="54">
        <f>G107</f>
        <v>392176.81</v>
      </c>
      <c r="H105" s="112"/>
      <c r="I105" s="5"/>
    </row>
    <row r="106" spans="1:9" ht="34.5">
      <c r="A106" s="60" t="s">
        <v>33</v>
      </c>
      <c r="B106" s="45" t="s">
        <v>13</v>
      </c>
      <c r="C106" s="45" t="s">
        <v>65</v>
      </c>
      <c r="D106" s="45" t="s">
        <v>227</v>
      </c>
      <c r="E106" s="65" t="s">
        <v>34</v>
      </c>
      <c r="F106" s="45"/>
      <c r="G106" s="54">
        <f>G107</f>
        <v>392176.81</v>
      </c>
      <c r="H106" s="112"/>
      <c r="I106" s="5"/>
    </row>
    <row r="107" spans="1:9" ht="34.5">
      <c r="A107" s="60" t="s">
        <v>33</v>
      </c>
      <c r="B107" s="45" t="s">
        <v>13</v>
      </c>
      <c r="C107" s="45" t="s">
        <v>65</v>
      </c>
      <c r="D107" s="45" t="s">
        <v>231</v>
      </c>
      <c r="E107" s="45" t="s">
        <v>38</v>
      </c>
      <c r="F107" s="45"/>
      <c r="G107" s="112">
        <v>392176.81</v>
      </c>
      <c r="H107" s="112"/>
      <c r="I107" s="5"/>
    </row>
    <row r="108" spans="1:9" ht="23.25">
      <c r="A108" s="83" t="s">
        <v>143</v>
      </c>
      <c r="B108" s="45" t="s">
        <v>13</v>
      </c>
      <c r="C108" s="45" t="s">
        <v>65</v>
      </c>
      <c r="D108" s="74" t="s">
        <v>144</v>
      </c>
      <c r="E108" s="45" t="s">
        <v>101</v>
      </c>
      <c r="F108" s="45"/>
      <c r="G108" s="54">
        <f>G110+G111</f>
        <v>72067.929999999993</v>
      </c>
      <c r="H108" s="112"/>
      <c r="I108" s="5"/>
    </row>
    <row r="109" spans="1:9" ht="23.25">
      <c r="A109" s="60" t="s">
        <v>31</v>
      </c>
      <c r="B109" s="45" t="s">
        <v>13</v>
      </c>
      <c r="C109" s="45" t="s">
        <v>65</v>
      </c>
      <c r="D109" s="74" t="s">
        <v>144</v>
      </c>
      <c r="E109" s="65" t="s">
        <v>32</v>
      </c>
      <c r="F109" s="45"/>
      <c r="G109" s="54">
        <f t="shared" ref="G109" si="9">G110</f>
        <v>22067.93</v>
      </c>
      <c r="H109" s="112"/>
      <c r="I109" s="5"/>
    </row>
    <row r="110" spans="1:9" ht="34.5">
      <c r="A110" s="60" t="s">
        <v>33</v>
      </c>
      <c r="B110" s="45" t="s">
        <v>13</v>
      </c>
      <c r="C110" s="45" t="s">
        <v>65</v>
      </c>
      <c r="D110" s="74" t="s">
        <v>144</v>
      </c>
      <c r="E110" s="65" t="s">
        <v>34</v>
      </c>
      <c r="F110" s="45"/>
      <c r="G110" s="54">
        <v>22067.93</v>
      </c>
      <c r="H110" s="54"/>
      <c r="I110" s="5"/>
    </row>
    <row r="111" spans="1:9" ht="23.25">
      <c r="A111" s="60" t="s">
        <v>31</v>
      </c>
      <c r="B111" s="45" t="s">
        <v>13</v>
      </c>
      <c r="C111" s="45" t="s">
        <v>65</v>
      </c>
      <c r="D111" s="74" t="s">
        <v>144</v>
      </c>
      <c r="E111" s="45" t="s">
        <v>101</v>
      </c>
      <c r="F111" s="45"/>
      <c r="G111" s="54">
        <f>G112</f>
        <v>50000</v>
      </c>
      <c r="H111" s="112"/>
      <c r="I111" s="5"/>
    </row>
    <row r="112" spans="1:9" ht="34.5">
      <c r="A112" s="60" t="s">
        <v>33</v>
      </c>
      <c r="B112" s="45" t="s">
        <v>13</v>
      </c>
      <c r="C112" s="45" t="s">
        <v>65</v>
      </c>
      <c r="D112" s="74" t="s">
        <v>144</v>
      </c>
      <c r="E112" s="45" t="s">
        <v>24</v>
      </c>
      <c r="F112" s="45"/>
      <c r="G112" s="54">
        <v>50000</v>
      </c>
      <c r="H112" s="54"/>
      <c r="I112" s="5"/>
    </row>
    <row r="113" spans="1:9" ht="34.5">
      <c r="A113" s="83" t="s">
        <v>145</v>
      </c>
      <c r="B113" s="45" t="s">
        <v>13</v>
      </c>
      <c r="C113" s="45" t="s">
        <v>65</v>
      </c>
      <c r="D113" s="74" t="s">
        <v>146</v>
      </c>
      <c r="E113" s="45" t="s">
        <v>101</v>
      </c>
      <c r="F113" s="45"/>
      <c r="G113" s="54">
        <f>G114</f>
        <v>47027</v>
      </c>
      <c r="H113" s="112"/>
      <c r="I113" s="5"/>
    </row>
    <row r="114" spans="1:9" ht="23.25">
      <c r="A114" s="60" t="s">
        <v>31</v>
      </c>
      <c r="B114" s="45" t="s">
        <v>13</v>
      </c>
      <c r="C114" s="45" t="s">
        <v>65</v>
      </c>
      <c r="D114" s="74" t="s">
        <v>146</v>
      </c>
      <c r="E114" s="65" t="s">
        <v>32</v>
      </c>
      <c r="F114" s="45"/>
      <c r="G114" s="54">
        <f>G115</f>
        <v>47027</v>
      </c>
      <c r="H114" s="112"/>
      <c r="I114" s="5"/>
    </row>
    <row r="115" spans="1:9" ht="34.5">
      <c r="A115" s="60" t="s">
        <v>33</v>
      </c>
      <c r="B115" s="45" t="s">
        <v>13</v>
      </c>
      <c r="C115" s="45" t="s">
        <v>65</v>
      </c>
      <c r="D115" s="74" t="s">
        <v>146</v>
      </c>
      <c r="E115" s="65" t="s">
        <v>34</v>
      </c>
      <c r="F115" s="45"/>
      <c r="G115" s="54">
        <v>47027</v>
      </c>
      <c r="H115" s="54"/>
      <c r="I115" s="5"/>
    </row>
    <row r="116" spans="1:9" ht="22.5">
      <c r="A116" s="59" t="s">
        <v>228</v>
      </c>
      <c r="B116" s="45" t="s">
        <v>13</v>
      </c>
      <c r="C116" s="45" t="s">
        <v>65</v>
      </c>
      <c r="D116" s="74" t="s">
        <v>147</v>
      </c>
      <c r="E116" s="45" t="s">
        <v>101</v>
      </c>
      <c r="F116" s="45"/>
      <c r="G116" s="54">
        <f t="shared" ref="G116:G117" si="10">G117</f>
        <v>53000.7</v>
      </c>
      <c r="H116" s="112"/>
      <c r="I116" s="5"/>
    </row>
    <row r="117" spans="1:9" ht="23.25">
      <c r="A117" s="60" t="s">
        <v>31</v>
      </c>
      <c r="B117" s="45" t="s">
        <v>13</v>
      </c>
      <c r="C117" s="45" t="s">
        <v>65</v>
      </c>
      <c r="D117" s="74" t="s">
        <v>147</v>
      </c>
      <c r="E117" s="65" t="s">
        <v>32</v>
      </c>
      <c r="F117" s="45"/>
      <c r="G117" s="54">
        <f t="shared" si="10"/>
        <v>53000.7</v>
      </c>
      <c r="H117" s="112"/>
      <c r="I117" s="5"/>
    </row>
    <row r="118" spans="1:9" ht="34.5">
      <c r="A118" s="60" t="s">
        <v>33</v>
      </c>
      <c r="B118" s="45" t="s">
        <v>13</v>
      </c>
      <c r="C118" s="45" t="s">
        <v>65</v>
      </c>
      <c r="D118" s="74" t="s">
        <v>147</v>
      </c>
      <c r="E118" s="65" t="s">
        <v>34</v>
      </c>
      <c r="F118" s="45"/>
      <c r="G118" s="54">
        <v>53000.7</v>
      </c>
      <c r="H118" s="54"/>
      <c r="I118" s="5"/>
    </row>
    <row r="119" spans="1:9" ht="22.5">
      <c r="A119" s="59" t="s">
        <v>196</v>
      </c>
      <c r="B119" s="45" t="s">
        <v>13</v>
      </c>
      <c r="C119" s="45" t="s">
        <v>65</v>
      </c>
      <c r="D119" s="45" t="s">
        <v>197</v>
      </c>
      <c r="E119" s="45"/>
      <c r="F119" s="45"/>
      <c r="G119" s="82">
        <f t="shared" ref="G119:G121" si="11">G120</f>
        <v>66727.5</v>
      </c>
      <c r="H119" s="112"/>
      <c r="I119" s="5"/>
    </row>
    <row r="120" spans="1:9" ht="15.75">
      <c r="A120" s="59" t="s">
        <v>198</v>
      </c>
      <c r="B120" s="45" t="s">
        <v>13</v>
      </c>
      <c r="C120" s="45" t="s">
        <v>65</v>
      </c>
      <c r="D120" s="45" t="s">
        <v>197</v>
      </c>
      <c r="E120" s="45"/>
      <c r="F120" s="45"/>
      <c r="G120" s="54">
        <f t="shared" si="11"/>
        <v>66727.5</v>
      </c>
      <c r="H120" s="112"/>
      <c r="I120" s="5"/>
    </row>
    <row r="121" spans="1:9" ht="23.25">
      <c r="A121" s="60" t="s">
        <v>31</v>
      </c>
      <c r="B121" s="45" t="s">
        <v>13</v>
      </c>
      <c r="C121" s="45" t="s">
        <v>65</v>
      </c>
      <c r="D121" s="45" t="s">
        <v>197</v>
      </c>
      <c r="E121" s="65" t="s">
        <v>32</v>
      </c>
      <c r="F121" s="65"/>
      <c r="G121" s="54">
        <f t="shared" si="11"/>
        <v>66727.5</v>
      </c>
      <c r="H121" s="112"/>
      <c r="I121" s="5"/>
    </row>
    <row r="122" spans="1:9" ht="34.5">
      <c r="A122" s="60" t="s">
        <v>33</v>
      </c>
      <c r="B122" s="45" t="s">
        <v>13</v>
      </c>
      <c r="C122" s="45" t="s">
        <v>65</v>
      </c>
      <c r="D122" s="45" t="s">
        <v>197</v>
      </c>
      <c r="E122" s="65" t="s">
        <v>34</v>
      </c>
      <c r="F122" s="65"/>
      <c r="G122" s="84">
        <v>66727.5</v>
      </c>
      <c r="H122" s="84"/>
      <c r="I122" s="5"/>
    </row>
    <row r="123" spans="1:9" ht="15.75">
      <c r="A123" s="55" t="s">
        <v>203</v>
      </c>
      <c r="B123" s="56" t="s">
        <v>13</v>
      </c>
      <c r="C123" s="56" t="s">
        <v>204</v>
      </c>
      <c r="D123" s="56"/>
      <c r="E123" s="56"/>
      <c r="F123" s="56"/>
      <c r="G123" s="50">
        <f t="shared" ref="G123:G127" si="12">G124</f>
        <v>7000</v>
      </c>
      <c r="H123" s="112"/>
      <c r="I123" s="5"/>
    </row>
    <row r="124" spans="1:9" ht="45">
      <c r="A124" s="44" t="s">
        <v>16</v>
      </c>
      <c r="B124" s="45" t="s">
        <v>13</v>
      </c>
      <c r="C124" s="45" t="s">
        <v>67</v>
      </c>
      <c r="D124" s="45"/>
      <c r="E124" s="45"/>
      <c r="F124" s="45"/>
      <c r="G124" s="54">
        <f t="shared" si="12"/>
        <v>7000</v>
      </c>
      <c r="H124" s="112"/>
      <c r="I124" s="5"/>
    </row>
    <row r="125" spans="1:9" ht="33.75">
      <c r="A125" s="59" t="s">
        <v>148</v>
      </c>
      <c r="B125" s="45" t="s">
        <v>13</v>
      </c>
      <c r="C125" s="45" t="s">
        <v>67</v>
      </c>
      <c r="D125" s="45" t="s">
        <v>149</v>
      </c>
      <c r="E125" s="45"/>
      <c r="F125" s="45"/>
      <c r="G125" s="54">
        <f t="shared" si="12"/>
        <v>7000</v>
      </c>
      <c r="H125" s="112"/>
      <c r="I125" s="5"/>
    </row>
    <row r="126" spans="1:9" ht="22.5">
      <c r="A126" s="44" t="s">
        <v>68</v>
      </c>
      <c r="B126" s="45" t="s">
        <v>13</v>
      </c>
      <c r="C126" s="45" t="s">
        <v>67</v>
      </c>
      <c r="D126" s="45" t="s">
        <v>150</v>
      </c>
      <c r="E126" s="45" t="s">
        <v>101</v>
      </c>
      <c r="F126" s="65"/>
      <c r="G126" s="54">
        <f t="shared" si="12"/>
        <v>7000</v>
      </c>
      <c r="H126" s="112"/>
      <c r="I126" s="5"/>
    </row>
    <row r="127" spans="1:9" ht="23.25">
      <c r="A127" s="60" t="s">
        <v>31</v>
      </c>
      <c r="B127" s="45" t="s">
        <v>13</v>
      </c>
      <c r="C127" s="45" t="s">
        <v>67</v>
      </c>
      <c r="D127" s="45" t="s">
        <v>150</v>
      </c>
      <c r="E127" s="65" t="s">
        <v>32</v>
      </c>
      <c r="F127" s="45"/>
      <c r="G127" s="54">
        <f t="shared" si="12"/>
        <v>7000</v>
      </c>
      <c r="H127" s="112"/>
      <c r="I127" s="5"/>
    </row>
    <row r="128" spans="1:9" ht="34.5">
      <c r="A128" s="60" t="s">
        <v>33</v>
      </c>
      <c r="B128" s="45" t="s">
        <v>13</v>
      </c>
      <c r="C128" s="45" t="s">
        <v>67</v>
      </c>
      <c r="D128" s="45" t="s">
        <v>150</v>
      </c>
      <c r="E128" s="45" t="s">
        <v>34</v>
      </c>
      <c r="F128" s="45"/>
      <c r="G128" s="54">
        <v>7000</v>
      </c>
      <c r="H128" s="54"/>
      <c r="I128" s="5"/>
    </row>
    <row r="129" spans="1:9" ht="21">
      <c r="A129" s="55" t="s">
        <v>80</v>
      </c>
      <c r="B129" s="56" t="s">
        <v>13</v>
      </c>
      <c r="C129" s="56" t="s">
        <v>81</v>
      </c>
      <c r="D129" s="56"/>
      <c r="E129" s="56"/>
      <c r="F129" s="56"/>
      <c r="G129" s="66">
        <f t="shared" ref="G129:G134" si="13">G130</f>
        <v>1623448</v>
      </c>
      <c r="H129" s="112"/>
      <c r="I129" s="5"/>
    </row>
    <row r="130" spans="1:9" ht="15.75">
      <c r="A130" s="60" t="s">
        <v>82</v>
      </c>
      <c r="B130" s="65" t="s">
        <v>13</v>
      </c>
      <c r="C130" s="65" t="s">
        <v>83</v>
      </c>
      <c r="D130" s="65"/>
      <c r="E130" s="65"/>
      <c r="F130" s="65"/>
      <c r="G130" s="54">
        <f t="shared" si="13"/>
        <v>1623448</v>
      </c>
      <c r="H130" s="112"/>
      <c r="I130" s="5"/>
    </row>
    <row r="131" spans="1:9" ht="23.25">
      <c r="A131" s="60" t="s">
        <v>84</v>
      </c>
      <c r="B131" s="65" t="s">
        <v>13</v>
      </c>
      <c r="C131" s="65" t="s">
        <v>83</v>
      </c>
      <c r="D131" s="65" t="s">
        <v>151</v>
      </c>
      <c r="E131" s="65"/>
      <c r="F131" s="65"/>
      <c r="G131" s="54">
        <f>G133</f>
        <v>1623448</v>
      </c>
      <c r="H131" s="112"/>
      <c r="I131" s="5"/>
    </row>
    <row r="132" spans="1:9" ht="22.5">
      <c r="A132" s="85" t="s">
        <v>152</v>
      </c>
      <c r="B132" s="86" t="s">
        <v>13</v>
      </c>
      <c r="C132" s="86" t="s">
        <v>83</v>
      </c>
      <c r="D132" s="87" t="s">
        <v>153</v>
      </c>
      <c r="E132" s="65"/>
      <c r="F132" s="65"/>
      <c r="G132" s="54">
        <f>G133</f>
        <v>1623448</v>
      </c>
      <c r="H132" s="112"/>
      <c r="I132" s="5"/>
    </row>
    <row r="133" spans="1:9" ht="33.75">
      <c r="A133" s="44" t="s">
        <v>85</v>
      </c>
      <c r="B133" s="65" t="s">
        <v>13</v>
      </c>
      <c r="C133" s="65" t="s">
        <v>83</v>
      </c>
      <c r="D133" s="76" t="s">
        <v>229</v>
      </c>
      <c r="E133" s="88" t="s">
        <v>101</v>
      </c>
      <c r="F133" s="88"/>
      <c r="G133" s="54">
        <f t="shared" si="13"/>
        <v>1623448</v>
      </c>
      <c r="H133" s="112"/>
      <c r="I133" s="5"/>
    </row>
    <row r="134" spans="1:9" ht="15.75">
      <c r="A134" s="89" t="s">
        <v>76</v>
      </c>
      <c r="B134" s="65" t="s">
        <v>13</v>
      </c>
      <c r="C134" s="65" t="s">
        <v>83</v>
      </c>
      <c r="D134" s="76" t="s">
        <v>229</v>
      </c>
      <c r="E134" s="65" t="s">
        <v>77</v>
      </c>
      <c r="F134" s="65"/>
      <c r="G134" s="54">
        <f t="shared" si="13"/>
        <v>1623448</v>
      </c>
      <c r="H134" s="112"/>
      <c r="I134" s="5"/>
    </row>
    <row r="135" spans="1:9" ht="22.5">
      <c r="A135" s="44" t="s">
        <v>86</v>
      </c>
      <c r="B135" s="65" t="s">
        <v>13</v>
      </c>
      <c r="C135" s="65" t="s">
        <v>83</v>
      </c>
      <c r="D135" s="76" t="s">
        <v>154</v>
      </c>
      <c r="E135" s="90" t="s">
        <v>79</v>
      </c>
      <c r="F135" s="90"/>
      <c r="G135" s="54">
        <v>1623448</v>
      </c>
      <c r="H135" s="54"/>
      <c r="I135" s="5"/>
    </row>
    <row r="136" spans="1:9" ht="15.75">
      <c r="A136" s="55" t="s">
        <v>69</v>
      </c>
      <c r="B136" s="56" t="s">
        <v>13</v>
      </c>
      <c r="C136" s="56" t="s">
        <v>70</v>
      </c>
      <c r="D136" s="56"/>
      <c r="E136" s="56"/>
      <c r="F136" s="56"/>
      <c r="G136" s="66">
        <f>G137</f>
        <v>140725.51</v>
      </c>
      <c r="H136" s="112"/>
      <c r="I136" s="5"/>
    </row>
    <row r="137" spans="1:9" ht="15.75">
      <c r="A137" s="91" t="s">
        <v>155</v>
      </c>
      <c r="B137" s="92" t="s">
        <v>44</v>
      </c>
      <c r="C137" s="92" t="s">
        <v>72</v>
      </c>
      <c r="D137" s="80"/>
      <c r="E137" s="56"/>
      <c r="F137" s="56"/>
      <c r="G137" s="66">
        <f>G138</f>
        <v>140725.51</v>
      </c>
      <c r="H137" s="112"/>
      <c r="I137" s="5"/>
    </row>
    <row r="138" spans="1:9" ht="22.5">
      <c r="A138" s="44" t="s">
        <v>71</v>
      </c>
      <c r="B138" s="45" t="s">
        <v>13</v>
      </c>
      <c r="C138" s="45" t="s">
        <v>72</v>
      </c>
      <c r="D138" s="45" t="s">
        <v>156</v>
      </c>
      <c r="E138" s="45"/>
      <c r="F138" s="45"/>
      <c r="G138" s="54">
        <f>G139+G144</f>
        <v>140725.51</v>
      </c>
      <c r="H138" s="112"/>
      <c r="I138" s="5"/>
    </row>
    <row r="139" spans="1:9" ht="23.25">
      <c r="A139" s="75" t="s">
        <v>157</v>
      </c>
      <c r="B139" s="73" t="s">
        <v>13</v>
      </c>
      <c r="C139" s="73" t="s">
        <v>72</v>
      </c>
      <c r="D139" s="74" t="s">
        <v>158</v>
      </c>
      <c r="E139" s="76" t="s">
        <v>73</v>
      </c>
      <c r="F139" s="45"/>
      <c r="G139" s="54">
        <f>G140+G142</f>
        <v>94620.42</v>
      </c>
      <c r="H139" s="112"/>
      <c r="I139" s="5"/>
    </row>
    <row r="140" spans="1:9" ht="23.25">
      <c r="A140" s="75" t="s">
        <v>159</v>
      </c>
      <c r="B140" s="73" t="s">
        <v>13</v>
      </c>
      <c r="C140" s="73" t="s">
        <v>72</v>
      </c>
      <c r="D140" s="74" t="s">
        <v>160</v>
      </c>
      <c r="E140" s="76" t="s">
        <v>74</v>
      </c>
      <c r="F140" s="65"/>
      <c r="G140" s="54">
        <f>G141</f>
        <v>76800</v>
      </c>
      <c r="H140" s="112"/>
      <c r="I140" s="5"/>
    </row>
    <row r="141" spans="1:9" ht="34.5">
      <c r="A141" s="60" t="s">
        <v>161</v>
      </c>
      <c r="B141" s="45" t="s">
        <v>44</v>
      </c>
      <c r="C141" s="45" t="s">
        <v>72</v>
      </c>
      <c r="D141" s="74" t="s">
        <v>160</v>
      </c>
      <c r="E141" s="65" t="s">
        <v>202</v>
      </c>
      <c r="F141" s="65"/>
      <c r="G141" s="54">
        <v>76800</v>
      </c>
      <c r="H141" s="54"/>
      <c r="I141" s="5"/>
    </row>
    <row r="142" spans="1:9" ht="23.25">
      <c r="A142" s="60" t="s">
        <v>162</v>
      </c>
      <c r="B142" s="45" t="s">
        <v>44</v>
      </c>
      <c r="C142" s="45" t="s">
        <v>72</v>
      </c>
      <c r="D142" s="45" t="s">
        <v>163</v>
      </c>
      <c r="E142" s="65" t="s">
        <v>199</v>
      </c>
      <c r="F142" s="65"/>
      <c r="G142" s="54">
        <f>G143</f>
        <v>17820.419999999998</v>
      </c>
      <c r="H142" s="112"/>
      <c r="I142" s="5"/>
    </row>
    <row r="143" spans="1:9" ht="23.25">
      <c r="A143" s="93" t="s">
        <v>164</v>
      </c>
      <c r="B143" s="45" t="s">
        <v>44</v>
      </c>
      <c r="C143" s="45" t="s">
        <v>72</v>
      </c>
      <c r="D143" s="45" t="s">
        <v>163</v>
      </c>
      <c r="E143" s="65" t="s">
        <v>199</v>
      </c>
      <c r="F143" s="65"/>
      <c r="G143" s="54">
        <v>17820.419999999998</v>
      </c>
      <c r="H143" s="54"/>
      <c r="I143" s="5"/>
    </row>
    <row r="144" spans="1:9" ht="94.5">
      <c r="A144" s="94" t="s">
        <v>75</v>
      </c>
      <c r="B144" s="45" t="s">
        <v>44</v>
      </c>
      <c r="C144" s="45" t="s">
        <v>72</v>
      </c>
      <c r="D144" s="45" t="s">
        <v>165</v>
      </c>
      <c r="E144" s="65" t="s">
        <v>101</v>
      </c>
      <c r="F144" s="65"/>
      <c r="G144" s="54">
        <f t="shared" ref="G144:G145" si="14">G145</f>
        <v>46105.09</v>
      </c>
      <c r="H144" s="112"/>
      <c r="I144" s="5"/>
    </row>
    <row r="145" spans="1:9" ht="15.75">
      <c r="A145" s="89" t="s">
        <v>76</v>
      </c>
      <c r="B145" s="45" t="s">
        <v>44</v>
      </c>
      <c r="C145" s="45" t="s">
        <v>72</v>
      </c>
      <c r="D145" s="45" t="s">
        <v>166</v>
      </c>
      <c r="E145" s="65" t="s">
        <v>77</v>
      </c>
      <c r="F145" s="65"/>
      <c r="G145" s="54">
        <f t="shared" si="14"/>
        <v>46105.09</v>
      </c>
      <c r="H145" s="112"/>
      <c r="I145" s="5"/>
    </row>
    <row r="146" spans="1:9" ht="22.5">
      <c r="A146" s="95" t="s">
        <v>78</v>
      </c>
      <c r="B146" s="45" t="s">
        <v>44</v>
      </c>
      <c r="C146" s="45" t="s">
        <v>72</v>
      </c>
      <c r="D146" s="45" t="s">
        <v>166</v>
      </c>
      <c r="E146" s="65" t="s">
        <v>79</v>
      </c>
      <c r="F146" s="65"/>
      <c r="G146" s="54">
        <v>46105.09</v>
      </c>
      <c r="H146" s="54"/>
      <c r="I146" s="5"/>
    </row>
    <row r="147" spans="1:9" ht="15.75">
      <c r="A147" s="89" t="s">
        <v>87</v>
      </c>
      <c r="B147" s="96" t="s">
        <v>13</v>
      </c>
      <c r="C147" s="97" t="s">
        <v>88</v>
      </c>
      <c r="D147" s="97"/>
      <c r="E147" s="97"/>
      <c r="F147" s="97"/>
      <c r="G147" s="50">
        <f>G149</f>
        <v>5000</v>
      </c>
      <c r="H147" s="112"/>
      <c r="I147" s="5"/>
    </row>
    <row r="148" spans="1:9" ht="15.75">
      <c r="A148" s="95" t="s">
        <v>87</v>
      </c>
      <c r="B148" s="98" t="s">
        <v>13</v>
      </c>
      <c r="C148" s="99" t="s">
        <v>89</v>
      </c>
      <c r="D148" s="100"/>
      <c r="E148" s="99"/>
      <c r="F148" s="99"/>
      <c r="G148" s="101">
        <f t="shared" ref="G148:G150" si="15">G149</f>
        <v>5000</v>
      </c>
      <c r="H148" s="112"/>
      <c r="I148" s="5"/>
    </row>
    <row r="149" spans="1:9" ht="23.25">
      <c r="A149" s="102" t="s">
        <v>90</v>
      </c>
      <c r="B149" s="98" t="s">
        <v>13</v>
      </c>
      <c r="C149" s="99" t="s">
        <v>89</v>
      </c>
      <c r="D149" s="100" t="s">
        <v>167</v>
      </c>
      <c r="E149" s="100"/>
      <c r="F149" s="100"/>
      <c r="G149" s="101">
        <f t="shared" si="15"/>
        <v>5000</v>
      </c>
      <c r="H149" s="112"/>
      <c r="I149" s="5"/>
    </row>
    <row r="150" spans="1:9" ht="67.5">
      <c r="A150" s="44" t="s">
        <v>91</v>
      </c>
      <c r="B150" s="98" t="s">
        <v>13</v>
      </c>
      <c r="C150" s="99" t="s">
        <v>89</v>
      </c>
      <c r="D150" s="100" t="s">
        <v>168</v>
      </c>
      <c r="E150" s="100" t="s">
        <v>101</v>
      </c>
      <c r="F150" s="100"/>
      <c r="G150" s="101">
        <f t="shared" si="15"/>
        <v>5000</v>
      </c>
      <c r="H150" s="112"/>
      <c r="I150" s="5"/>
    </row>
    <row r="151" spans="1:9" ht="15.75">
      <c r="A151" s="89" t="s">
        <v>76</v>
      </c>
      <c r="B151" s="98" t="s">
        <v>13</v>
      </c>
      <c r="C151" s="99" t="s">
        <v>89</v>
      </c>
      <c r="D151" s="100" t="s">
        <v>168</v>
      </c>
      <c r="E151" s="90" t="s">
        <v>77</v>
      </c>
      <c r="F151" s="90"/>
      <c r="G151" s="101">
        <v>5000</v>
      </c>
      <c r="H151" s="112"/>
      <c r="I151" s="5"/>
    </row>
    <row r="152" spans="1:9" ht="22.5">
      <c r="A152" s="44" t="s">
        <v>86</v>
      </c>
      <c r="B152" s="98" t="s">
        <v>13</v>
      </c>
      <c r="C152" s="99" t="s">
        <v>89</v>
      </c>
      <c r="D152" s="100" t="s">
        <v>168</v>
      </c>
      <c r="E152" s="103" t="s">
        <v>79</v>
      </c>
      <c r="F152" s="103"/>
      <c r="G152" s="104">
        <v>5000</v>
      </c>
      <c r="H152" s="112"/>
      <c r="I152" s="5"/>
    </row>
    <row r="153" spans="1:9" ht="15.75">
      <c r="A153" s="105" t="s">
        <v>92</v>
      </c>
      <c r="B153" s="106"/>
      <c r="C153" s="106"/>
      <c r="D153" s="106"/>
      <c r="E153" s="106"/>
      <c r="F153" s="106"/>
      <c r="G153" s="107">
        <f>G11</f>
        <v>6892455.9100000001</v>
      </c>
      <c r="H153" s="112"/>
      <c r="I153" s="5"/>
    </row>
    <row r="154" spans="1:9" ht="15.75">
      <c r="A154" s="108"/>
      <c r="B154" s="108"/>
      <c r="C154" s="108"/>
      <c r="D154" s="108"/>
      <c r="E154" s="108"/>
      <c r="F154" s="108"/>
      <c r="G154" s="109"/>
      <c r="H154" s="112"/>
      <c r="I154" s="5"/>
    </row>
    <row r="155" spans="1:9" ht="15.75">
      <c r="H155" s="112"/>
      <c r="I155" s="5"/>
    </row>
    <row r="156" spans="1:9" ht="15.75">
      <c r="H156" s="112"/>
      <c r="I156" s="5"/>
    </row>
    <row r="157" spans="1:9" ht="15.75">
      <c r="H157" s="112"/>
      <c r="I157" s="5"/>
    </row>
    <row r="158" spans="1:9" ht="15.75">
      <c r="H158" s="112"/>
      <c r="I158" s="5"/>
    </row>
    <row r="159" spans="1:9" ht="15.75">
      <c r="H159" s="112"/>
      <c r="I159" s="5"/>
    </row>
    <row r="160" spans="1:9" ht="15.75">
      <c r="H160" s="108"/>
    </row>
    <row r="161" spans="8:8" ht="15.75">
      <c r="H161" s="108"/>
    </row>
    <row r="162" spans="8:8" ht="15.75"/>
    <row r="163" spans="8:8" ht="15.75"/>
    <row r="164" spans="8:8" ht="15.75"/>
    <row r="165" spans="8:8" ht="15.75"/>
    <row r="166" spans="8:8" ht="15.75"/>
    <row r="167" spans="8:8" ht="15.75"/>
    <row r="168" spans="8:8" ht="15.75"/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дох-нов</vt:lpstr>
      <vt:lpstr>2017 без косгу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2017-12-29T09:42:32Z</dcterms:modified>
</cp:coreProperties>
</file>