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5535"/>
  </bookViews>
  <sheets>
    <sheet name="№ 3" sheetId="1" r:id="rId1"/>
  </sheets>
  <calcPr calcId="152511"/>
</workbook>
</file>

<file path=xl/calcChain.xml><?xml version="1.0" encoding="utf-8"?>
<calcChain xmlns="http://schemas.openxmlformats.org/spreadsheetml/2006/main">
  <c r="H80" i="1" l="1"/>
  <c r="H79" i="1" s="1"/>
  <c r="H78" i="1" s="1"/>
  <c r="G80" i="1"/>
  <c r="G79" i="1" s="1"/>
  <c r="G78" i="1" s="1"/>
  <c r="I81" i="1"/>
  <c r="I80" i="1" s="1"/>
  <c r="I79" i="1" s="1"/>
  <c r="I78" i="1" s="1"/>
  <c r="G189" i="1"/>
  <c r="G190" i="1"/>
  <c r="G191" i="1"/>
  <c r="G192" i="1"/>
  <c r="I49" i="1"/>
  <c r="H137" i="1" l="1"/>
  <c r="H135" i="1"/>
  <c r="H124" i="1"/>
  <c r="H123" i="1"/>
  <c r="H122" i="1" s="1"/>
  <c r="H121" i="1" s="1"/>
  <c r="G124" i="1"/>
  <c r="G123" i="1"/>
  <c r="H119" i="1"/>
  <c r="H118" i="1"/>
  <c r="H117" i="1" s="1"/>
  <c r="H116" i="1" s="1"/>
  <c r="G119" i="1"/>
  <c r="G118" i="1"/>
  <c r="H114" i="1"/>
  <c r="H113" i="1"/>
  <c r="H112" i="1"/>
  <c r="H111" i="1"/>
  <c r="G114" i="1"/>
  <c r="G113" i="1"/>
  <c r="G112" i="1"/>
  <c r="G111" i="1"/>
  <c r="H109" i="1"/>
  <c r="H108" i="1"/>
  <c r="H107" i="1"/>
  <c r="H106" i="1" s="1"/>
  <c r="G109" i="1"/>
  <c r="G108" i="1"/>
  <c r="G107" i="1"/>
  <c r="H228" i="1"/>
  <c r="H227" i="1"/>
  <c r="H226" i="1"/>
  <c r="H225" i="1"/>
  <c r="H224" i="1"/>
  <c r="G228" i="1"/>
  <c r="G227" i="1"/>
  <c r="G226" i="1"/>
  <c r="G225" i="1"/>
  <c r="G224" i="1"/>
  <c r="H209" i="1"/>
  <c r="H210" i="1"/>
  <c r="H211" i="1"/>
  <c r="H212" i="1"/>
  <c r="H213" i="1"/>
  <c r="H214" i="1"/>
  <c r="H215" i="1"/>
  <c r="H217" i="1"/>
  <c r="H218" i="1"/>
  <c r="H219" i="1"/>
  <c r="G219" i="1"/>
  <c r="G218" i="1"/>
  <c r="G217" i="1"/>
  <c r="G215" i="1"/>
  <c r="G214" i="1"/>
  <c r="G213" i="1"/>
  <c r="G212" i="1"/>
  <c r="G211" i="1"/>
  <c r="G210" i="1"/>
  <c r="G209" i="1"/>
  <c r="H207" i="1"/>
  <c r="H206" i="1"/>
  <c r="H205" i="1"/>
  <c r="H204" i="1"/>
  <c r="H203" i="1"/>
  <c r="H202" i="1"/>
  <c r="G207" i="1"/>
  <c r="G206" i="1"/>
  <c r="G205" i="1"/>
  <c r="G204" i="1"/>
  <c r="G203" i="1"/>
  <c r="G202" i="1"/>
  <c r="H200" i="1"/>
  <c r="H199" i="1"/>
  <c r="H198" i="1"/>
  <c r="H197" i="1"/>
  <c r="H196" i="1"/>
  <c r="H195" i="1"/>
  <c r="G200" i="1"/>
  <c r="G199" i="1"/>
  <c r="G198" i="1"/>
  <c r="G197" i="1"/>
  <c r="G196" i="1"/>
  <c r="G195" i="1"/>
  <c r="H160" i="1"/>
  <c r="H161" i="1"/>
  <c r="H162" i="1"/>
  <c r="H163" i="1"/>
  <c r="H165" i="1"/>
  <c r="H166" i="1"/>
  <c r="H167" i="1"/>
  <c r="H177" i="1"/>
  <c r="H179" i="1"/>
  <c r="H180" i="1"/>
  <c r="H181" i="1"/>
  <c r="H182" i="1"/>
  <c r="H184" i="1"/>
  <c r="H185" i="1"/>
  <c r="H186" i="1"/>
  <c r="H187" i="1"/>
  <c r="G187" i="1"/>
  <c r="G186" i="1"/>
  <c r="G185" i="1"/>
  <c r="G184" i="1"/>
  <c r="G182" i="1"/>
  <c r="G181" i="1"/>
  <c r="G180" i="1"/>
  <c r="G179" i="1"/>
  <c r="G177" i="1"/>
  <c r="G167" i="1"/>
  <c r="G166" i="1"/>
  <c r="G165" i="1"/>
  <c r="G163" i="1"/>
  <c r="G162" i="1"/>
  <c r="G161" i="1"/>
  <c r="G160" i="1"/>
  <c r="H155" i="1"/>
  <c r="H152" i="1"/>
  <c r="H151" i="1"/>
  <c r="G155" i="1"/>
  <c r="G152" i="1"/>
  <c r="G151" i="1"/>
  <c r="H149" i="1"/>
  <c r="H148" i="1"/>
  <c r="H147" i="1"/>
  <c r="G149" i="1"/>
  <c r="G148" i="1"/>
  <c r="G147" i="1"/>
  <c r="H141" i="1"/>
  <c r="H142" i="1"/>
  <c r="H143" i="1"/>
  <c r="H144" i="1"/>
  <c r="H145" i="1"/>
  <c r="G141" i="1"/>
  <c r="H140" i="1"/>
  <c r="G145" i="1"/>
  <c r="G144" i="1"/>
  <c r="G143" i="1"/>
  <c r="G142" i="1"/>
  <c r="G140" i="1"/>
  <c r="I134" i="1"/>
  <c r="H133" i="1"/>
  <c r="H132" i="1"/>
  <c r="H131" i="1"/>
  <c r="H129" i="1"/>
  <c r="H130" i="1"/>
  <c r="G129" i="1"/>
  <c r="H128" i="1"/>
  <c r="H127" i="1"/>
  <c r="G137" i="1"/>
  <c r="G135" i="1"/>
  <c r="G133" i="1"/>
  <c r="G132" i="1"/>
  <c r="G131" i="1"/>
  <c r="G130" i="1"/>
  <c r="G128" i="1"/>
  <c r="G127" i="1"/>
  <c r="H126" i="1"/>
  <c r="G126" i="1"/>
  <c r="H104" i="1"/>
  <c r="H103" i="1"/>
  <c r="H102" i="1"/>
  <c r="H101" i="1"/>
  <c r="H99" i="1"/>
  <c r="H98" i="1"/>
  <c r="G104" i="1"/>
  <c r="G103" i="1"/>
  <c r="G102" i="1"/>
  <c r="G101" i="1"/>
  <c r="G99" i="1"/>
  <c r="G98" i="1"/>
  <c r="H87" i="1"/>
  <c r="H86" i="1"/>
  <c r="H94" i="1"/>
  <c r="H92" i="1"/>
  <c r="G94" i="1"/>
  <c r="G92" i="1"/>
  <c r="G87" i="1"/>
  <c r="G86" i="1"/>
  <c r="H75" i="1"/>
  <c r="H74" i="1"/>
  <c r="H73" i="1"/>
  <c r="H72" i="1" s="1"/>
  <c r="H71" i="1"/>
  <c r="G75" i="1"/>
  <c r="G74" i="1"/>
  <c r="G73" i="1"/>
  <c r="G71" i="1"/>
  <c r="H68" i="1"/>
  <c r="H67" i="1"/>
  <c r="H66" i="1"/>
  <c r="H65" i="1"/>
  <c r="H64" i="1"/>
  <c r="H63" i="1"/>
  <c r="G68" i="1"/>
  <c r="G67" i="1"/>
  <c r="G66" i="1"/>
  <c r="G65" i="1"/>
  <c r="G64" i="1"/>
  <c r="G63" i="1"/>
  <c r="H59" i="1"/>
  <c r="H58" i="1"/>
  <c r="H57" i="1"/>
  <c r="G59" i="1"/>
  <c r="G58" i="1"/>
  <c r="G57" i="1"/>
  <c r="H55" i="1"/>
  <c r="H54" i="1"/>
  <c r="H53" i="1"/>
  <c r="G55" i="1"/>
  <c r="G54" i="1"/>
  <c r="G53" i="1"/>
  <c r="H39" i="1"/>
  <c r="G39" i="1"/>
  <c r="H36" i="1"/>
  <c r="G36" i="1"/>
  <c r="H35" i="1"/>
  <c r="G35" i="1"/>
  <c r="H41" i="1"/>
  <c r="G41" i="1"/>
  <c r="I13" i="1"/>
  <c r="I14" i="1"/>
  <c r="I15" i="1"/>
  <c r="I16" i="1"/>
  <c r="I17" i="1"/>
  <c r="I19" i="1"/>
  <c r="I20" i="1"/>
  <c r="I21" i="1"/>
  <c r="I22" i="1"/>
  <c r="I23" i="1"/>
  <c r="I29" i="1"/>
  <c r="I37" i="1"/>
  <c r="I38" i="1"/>
  <c r="I40" i="1"/>
  <c r="I39" i="1" s="1"/>
  <c r="I42" i="1"/>
  <c r="I43" i="1"/>
  <c r="I45" i="1"/>
  <c r="I46" i="1"/>
  <c r="I48" i="1"/>
  <c r="I50" i="1"/>
  <c r="I51" i="1"/>
  <c r="I52" i="1"/>
  <c r="I56" i="1"/>
  <c r="I54" i="1" s="1"/>
  <c r="I60" i="1"/>
  <c r="I61" i="1"/>
  <c r="I62" i="1"/>
  <c r="I69" i="1"/>
  <c r="I68" i="1" s="1"/>
  <c r="I76" i="1"/>
  <c r="I89" i="1"/>
  <c r="I93" i="1"/>
  <c r="I92" i="1" s="1"/>
  <c r="I95" i="1"/>
  <c r="I96" i="1"/>
  <c r="I97" i="1"/>
  <c r="I105" i="1"/>
  <c r="I110" i="1"/>
  <c r="I109" i="1" s="1"/>
  <c r="I115" i="1"/>
  <c r="I114" i="1" s="1"/>
  <c r="I119" i="1"/>
  <c r="I124" i="1"/>
  <c r="I136" i="1"/>
  <c r="I135" i="1" s="1"/>
  <c r="I138" i="1"/>
  <c r="I137" i="1" s="1"/>
  <c r="I146" i="1"/>
  <c r="I145" i="1" s="1"/>
  <c r="I150" i="1"/>
  <c r="I148" i="1" s="1"/>
  <c r="I153" i="1"/>
  <c r="I154" i="1"/>
  <c r="I156" i="1"/>
  <c r="I152" i="1" s="1"/>
  <c r="I164" i="1"/>
  <c r="I163" i="1" s="1"/>
  <c r="I169" i="1"/>
  <c r="I170" i="1"/>
  <c r="I172" i="1"/>
  <c r="I173" i="1"/>
  <c r="I174" i="1"/>
  <c r="I175" i="1"/>
  <c r="I176" i="1"/>
  <c r="I178" i="1"/>
  <c r="I177" i="1" s="1"/>
  <c r="I182" i="1"/>
  <c r="I188" i="1"/>
  <c r="I187" i="1" s="1"/>
  <c r="I194" i="1"/>
  <c r="I201" i="1"/>
  <c r="I200" i="1" s="1"/>
  <c r="I208" i="1"/>
  <c r="I207" i="1" s="1"/>
  <c r="I216" i="1"/>
  <c r="I214" i="1" s="1"/>
  <c r="I220" i="1"/>
  <c r="I219" i="1" s="1"/>
  <c r="I221" i="1"/>
  <c r="I222" i="1"/>
  <c r="I223" i="1"/>
  <c r="I229" i="1"/>
  <c r="I228" i="1" s="1"/>
  <c r="H158" i="1" l="1"/>
  <c r="H157" i="1" s="1"/>
  <c r="G91" i="1"/>
  <c r="H91" i="1"/>
  <c r="I94" i="1"/>
  <c r="I91" i="1" s="1"/>
  <c r="G33" i="1"/>
  <c r="H90" i="1"/>
  <c r="G90" i="1"/>
  <c r="G82" i="1" s="1"/>
  <c r="I106" i="1"/>
  <c r="I108" i="1"/>
  <c r="I111" i="1"/>
  <c r="I113" i="1"/>
  <c r="I116" i="1"/>
  <c r="I118" i="1"/>
  <c r="I121" i="1"/>
  <c r="I123" i="1"/>
  <c r="I142" i="1"/>
  <c r="I144" i="1"/>
  <c r="I160" i="1"/>
  <c r="I162" i="1"/>
  <c r="I165" i="1"/>
  <c r="I167" i="1"/>
  <c r="I179" i="1"/>
  <c r="I181" i="1"/>
  <c r="I184" i="1"/>
  <c r="I186" i="1"/>
  <c r="I195" i="1"/>
  <c r="I197" i="1"/>
  <c r="I199" i="1"/>
  <c r="I202" i="1"/>
  <c r="I204" i="1"/>
  <c r="I206" i="1"/>
  <c r="I211" i="1"/>
  <c r="I213" i="1"/>
  <c r="I215" i="1"/>
  <c r="I218" i="1"/>
  <c r="G34" i="1"/>
  <c r="H34" i="1"/>
  <c r="I107" i="1"/>
  <c r="I112" i="1"/>
  <c r="I117" i="1"/>
  <c r="I122" i="1"/>
  <c r="I143" i="1"/>
  <c r="I161" i="1"/>
  <c r="I166" i="1"/>
  <c r="I180" i="1"/>
  <c r="I185" i="1"/>
  <c r="I196" i="1"/>
  <c r="I198" i="1"/>
  <c r="I203" i="1"/>
  <c r="I205" i="1"/>
  <c r="I212" i="1"/>
  <c r="I217" i="1"/>
  <c r="H100" i="1"/>
  <c r="H33" i="1"/>
  <c r="H32" i="1" s="1"/>
  <c r="H31" i="1" s="1"/>
  <c r="H30" i="1" s="1"/>
  <c r="I225" i="1"/>
  <c r="I227" i="1"/>
  <c r="I224" i="1"/>
  <c r="I226" i="1"/>
  <c r="I151" i="1"/>
  <c r="I155" i="1"/>
  <c r="I149" i="1"/>
  <c r="I147" i="1"/>
  <c r="H85" i="1"/>
  <c r="I53" i="1"/>
  <c r="I63" i="1"/>
  <c r="I55" i="1"/>
  <c r="I65" i="1"/>
  <c r="I67" i="1"/>
  <c r="I64" i="1"/>
  <c r="I66" i="1"/>
  <c r="H82" i="1"/>
  <c r="I88" i="1"/>
  <c r="I90" i="1"/>
  <c r="H84" i="1" l="1"/>
  <c r="H83" i="1"/>
  <c r="G122" i="1" l="1"/>
  <c r="G117" i="1"/>
  <c r="G106" i="1"/>
  <c r="G121" i="1" l="1"/>
  <c r="G116" i="1"/>
  <c r="G28" i="1" l="1"/>
  <c r="G27" i="1" l="1"/>
  <c r="I27" i="1" s="1"/>
  <c r="I28" i="1"/>
  <c r="G85" i="1" l="1"/>
  <c r="G171" i="1"/>
  <c r="I171" i="1" s="1"/>
  <c r="G168" i="1"/>
  <c r="I168" i="1" s="1"/>
  <c r="G26" i="1"/>
  <c r="G18" i="1"/>
  <c r="I18" i="1" s="1"/>
  <c r="G72" i="1" l="1"/>
  <c r="G25" i="1"/>
  <c r="I26" i="1"/>
  <c r="G159" i="1"/>
  <c r="G32" i="1"/>
  <c r="G100" i="1"/>
  <c r="G83" i="1"/>
  <c r="G84" i="1"/>
  <c r="G157" i="1" l="1"/>
  <c r="G158" i="1"/>
  <c r="G24" i="1"/>
  <c r="I24" i="1" s="1"/>
  <c r="I25" i="1"/>
  <c r="G31" i="1"/>
  <c r="G30" i="1" s="1"/>
</calcChain>
</file>

<file path=xl/sharedStrings.xml><?xml version="1.0" encoding="utf-8"?>
<sst xmlns="http://schemas.openxmlformats.org/spreadsheetml/2006/main" count="989" uniqueCount="241">
  <si>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</si>
  <si>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</si>
  <si>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</si>
  <si>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</si>
  <si>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</si>
  <si>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</si>
  <si>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</si>
  <si>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</si>
  <si>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</si>
  <si>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</si>
  <si>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</si>
  <si>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</si>
  <si>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</si>
  <si>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</si>
  <si>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</si>
  <si>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</si>
  <si>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</si>
  <si>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</si>
  <si>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</si>
  <si>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Закупка товаров, работ и услуг для государственных (муниципальных) нужд</t>
  </si>
  <si>
    <t>200</t>
  </si>
  <si>
    <t>240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</si>
  <si>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</si>
  <si>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</si>
  <si>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</si>
  <si>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</si>
  <si>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</si>
  <si>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</si>
  <si>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</si>
  <si>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</si>
  <si>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</si>
  <si>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</si>
  <si>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</si>
  <si>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</si>
  <si>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</si>
  <si>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</si>
  <si>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</si>
  <si>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</si>
  <si>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</si>
  <si>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</si>
  <si>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</si>
  <si>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</si>
  <si>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</si>
  <si>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Национальная экономика</t>
  </si>
  <si>
    <t>Дорожное хозяйтво (дорожные фонды)</t>
  </si>
  <si>
    <t>04 09</t>
  </si>
  <si>
    <t>Жилищно-коммунальное хозяйство</t>
  </si>
  <si>
    <t>Коммунальное хозяйство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</si>
  <si>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</si>
  <si>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</si>
  <si>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Иные бюджетные ассингования</t>
  </si>
  <si>
    <t>30 0 0200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</si>
  <si>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</si>
  <si>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</si>
  <si>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Благоустройство</t>
  </si>
  <si>
    <t>05 03</t>
  </si>
  <si>
    <t>Транспортные услуги</t>
  </si>
  <si>
    <t>Увеличение стоимости материальных запасов</t>
  </si>
  <si>
    <t>Выполнение функций органами местного самоуправления</t>
  </si>
  <si>
    <t>Коммунальные услуги</t>
  </si>
  <si>
    <t>Услуги по содержанию имущества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</si>
  <si>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</si>
  <si>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</si>
  <si>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Увеличение стоимости основных средств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</si>
  <si>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</si>
  <si>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</si>
  <si>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</si>
  <si>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</si>
  <si>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</si>
  <si>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</si>
  <si>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10 03</t>
  </si>
  <si>
    <t>Мероприятия в области социальной политики</t>
  </si>
  <si>
    <t>Социальное обеспечение и иные выплаты населению</t>
  </si>
  <si>
    <t>300</t>
  </si>
  <si>
    <t>Социальные вылаты гражданам, кроме публичных нормативных социальных выплат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</si>
  <si>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</si>
  <si>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</si>
  <si>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</si>
  <si>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540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</si>
  <si>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</si>
  <si>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</si>
  <si>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</si>
  <si>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</si>
  <si>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</si>
  <si>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</si>
  <si>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</si>
  <si>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</si>
  <si>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</si>
  <si>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</si>
  <si>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</si>
  <si>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</si>
  <si>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</si>
  <si>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</si>
  <si>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иные бюджетнве ассигнования</t>
  </si>
  <si>
    <t xml:space="preserve">уплата налогов,сборов и иных платежей </t>
  </si>
  <si>
    <t>51 0 00 00000</t>
  </si>
  <si>
    <t/>
  </si>
  <si>
    <t>51 0 01 00000</t>
  </si>
  <si>
    <t>51 0 01 00300</t>
  </si>
  <si>
    <t>000</t>
  </si>
  <si>
    <t>Депутаты представительного  органа муниципального образования</t>
  </si>
  <si>
    <t>Резервные фонды местных администраций</t>
  </si>
  <si>
    <t>Иные бюджетные ассигнования</t>
  </si>
  <si>
    <t>Резервные средства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</si>
  <si>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</si>
  <si>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51 0 0000000</t>
  </si>
  <si>
    <t>51 0 01 00800</t>
  </si>
  <si>
    <t>51 0 01 00500</t>
  </si>
  <si>
    <t>51 0 01 00400</t>
  </si>
  <si>
    <t>51 0 01 00900</t>
  </si>
  <si>
    <t>субсидии юридическим лицам (кроме некоммерческих организаций), индивидуальным предпринимателям, физическим лицам</t>
  </si>
  <si>
    <t>Социальное обеспечение населения</t>
  </si>
  <si>
    <t>Основное мероприятие "Социальная помощь социально незащищенным гражданам сельского поселения</t>
  </si>
  <si>
    <t>Основное мероприятие "Переподготовка и повышение квалификации муниципальных служащих</t>
  </si>
  <si>
    <t>Глава администации (исполнительно-распорядительного органа муниципального образования)</t>
  </si>
  <si>
    <t>Основное мероприятие "Организация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</si>
  <si>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</si>
  <si>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</si>
  <si>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</si>
  <si>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</si>
  <si>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</si>
  <si>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Муниципальная программа "Благоустройство на территории сельского поселения "Деревня Игнатовка"" </t>
  </si>
  <si>
    <t>Муниципальная программа "Безопасность жизнедеятельности на территории сельского поселения "Деревня Игнатовка"</t>
  </si>
  <si>
    <t>Благоустройство на территори сельского поселения "Деревня Игнатовка"</t>
  </si>
  <si>
    <t>Ведомственная целевая программа "Совершенствование системы управления органами местного самоуправления сельского поселения "Деревня Игнатовка"</t>
  </si>
  <si>
    <t>Муниципальная программа "Социальная поддержка граждан сельского поселения "Деревня Игнатовка "</t>
  </si>
  <si>
    <t>Администарция (исполнительно-распорядительный орган) сельского поселения "Деревня Игнатовка"</t>
  </si>
  <si>
    <t>Основное мероприятие "Обеспечение функционирования    сельской Думы сельского поселения «Деревня Игнатовка»  законодательного (представительного) органа муниципального образования"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</si>
  <si>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Игнатовка»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</si>
  <si>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Игнатовка"</t>
  </si>
  <si>
    <t>99 9 00 00000</t>
  </si>
  <si>
    <t>10 0 01 00000</t>
  </si>
  <si>
    <t>Основное мероприятие "Опашка территорий сельского поселения в пожароопасный период "</t>
  </si>
  <si>
    <t>Основное мероприятие "Окашивание территорий сельского поселения в пожароопасный период "</t>
  </si>
  <si>
    <t>Основное мероприятие "Культивизация минерализованных полос вокруг населенных пунктов "</t>
  </si>
  <si>
    <t>Основное мероприятие "Осуществление дежурств в пожароопасный период ( с выездом) "</t>
  </si>
  <si>
    <t>Основное мероприятие "Обслуживание пожарной техники "</t>
  </si>
  <si>
    <t>24 0 00 00000</t>
  </si>
  <si>
    <t>48 0 00 00000</t>
  </si>
  <si>
    <t>Основное мероприятие "Установка и ремонт светильников"</t>
  </si>
  <si>
    <t>Основное мероприятие "Благоустройство территорий воинских захоронений"</t>
  </si>
  <si>
    <t>Основное мероприятие "Вывоз ТБО с территории кладбищ"</t>
  </si>
  <si>
    <t>Основное мероприятие "Ликвидация стихийных свалок""</t>
  </si>
  <si>
    <t>Основное мероприятие "Очистка территории сельского поселения от муссора""</t>
  </si>
  <si>
    <t>03 0 00 00000</t>
  </si>
  <si>
    <t>11 0 00 00000</t>
  </si>
  <si>
    <t>13 0 00 00000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</si>
  <si>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</si>
  <si>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05 0 00 00000</t>
  </si>
  <si>
    <t>Подпрограмма "Чистая вода в Людиновском районе"</t>
  </si>
  <si>
    <t>05 1 00 00000</t>
  </si>
  <si>
    <t>30 0 00 00000</t>
  </si>
  <si>
    <t>Основное мероприятие "Энергосбережение в сфере ЖКХ"</t>
  </si>
  <si>
    <t>51 0 01 00700</t>
  </si>
  <si>
    <t xml:space="preserve">Муниципальная программа "Охрана окружающей среды в Людиновском районе" </t>
  </si>
  <si>
    <t>12 0 00 00000</t>
  </si>
  <si>
    <t>Основное мероприятие "Содержание полигона ТБО"</t>
  </si>
  <si>
    <t xml:space="preserve">Муниципальная программа "Развитие дорожного хозяйства в Людиновском районе" 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</si>
  <si>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</si>
  <si>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24 1 00 00000</t>
  </si>
  <si>
    <t>Основное мероприятие "Содержание автомобильных дорог"</t>
  </si>
  <si>
    <t>05 00</t>
  </si>
  <si>
    <t>48 0 02 00000</t>
  </si>
  <si>
    <t>48 0 01 00000</t>
  </si>
  <si>
    <t>04 00</t>
  </si>
  <si>
    <t>03 00</t>
  </si>
  <si>
    <t>Бюджетные ассигнования на 2017г( в рублях)</t>
  </si>
  <si>
    <t>Муниципальная программа "Совершенствование системы управления органами местного самоуправления сельского поселения "Деревня Игнатовка"</t>
  </si>
  <si>
    <t>КЭК</t>
  </si>
  <si>
    <t>Заработная плата</t>
  </si>
  <si>
    <t>Начисления на выплаты по оплате труда</t>
  </si>
  <si>
    <t>Услуги связи</t>
  </si>
  <si>
    <t>Прочие услуги</t>
  </si>
  <si>
    <t>Прочая закупка товаров, работ и услуг для государственных (муниципальных) нужд</t>
  </si>
  <si>
    <t>Прочие расходы</t>
  </si>
  <si>
    <t>121</t>
  </si>
  <si>
    <t>211</t>
  </si>
  <si>
    <t>213</t>
  </si>
  <si>
    <t>242</t>
  </si>
  <si>
    <t>225</t>
  </si>
  <si>
    <t>244</t>
  </si>
  <si>
    <t>221</t>
  </si>
  <si>
    <t>223</t>
  </si>
  <si>
    <t>340</t>
  </si>
  <si>
    <t>Работы, услуги по содержанию имущества</t>
  </si>
  <si>
    <t>10 0 01 00100</t>
  </si>
  <si>
    <t>226</t>
  </si>
  <si>
    <t>10 0 01 00210</t>
  </si>
  <si>
    <t>10 0 01 00220</t>
  </si>
  <si>
    <t>10 0 01 00230</t>
  </si>
  <si>
    <t>10 0 01 00240</t>
  </si>
  <si>
    <t xml:space="preserve"> Чистка дорог от снега</t>
  </si>
  <si>
    <t>Грейдирование дорог</t>
  </si>
  <si>
    <t>Капитальный ремонт автодороги по ул. Заречная в д. Верзебнево</t>
  </si>
  <si>
    <t>Прочие работы, услуги</t>
  </si>
  <si>
    <t>48 0 01 00120</t>
  </si>
  <si>
    <t>48 0 01 00210</t>
  </si>
  <si>
    <t>48 0 01 00220</t>
  </si>
  <si>
    <t>222</t>
  </si>
  <si>
    <t>48 0 01 00230</t>
  </si>
  <si>
    <t>48 0 01 00240</t>
  </si>
  <si>
    <t>11 0 03 02500</t>
  </si>
  <si>
    <t>251</t>
  </si>
  <si>
    <t>03 10 100100</t>
  </si>
  <si>
    <t>360</t>
  </si>
  <si>
    <t>262</t>
  </si>
  <si>
    <t>Пособие по социальной помощи населению</t>
  </si>
  <si>
    <t>Социальная поддержка работников культуры, проживающих в сельской местности</t>
  </si>
  <si>
    <t>Перечисления другим бюджетам бюджетной системы Российской Федерации</t>
  </si>
  <si>
    <t>11 01</t>
  </si>
  <si>
    <t>13 1 01 01500</t>
  </si>
  <si>
    <t>Безвозмездные перечисления организациям, за исключением государственных и муниципальных организаций</t>
  </si>
  <si>
    <t>24 1 03 00000</t>
  </si>
  <si>
    <t>24 1 03 01010</t>
  </si>
  <si>
    <t>24 1 03 01020</t>
  </si>
  <si>
    <t>24 1 03 01030</t>
  </si>
  <si>
    <t>05 1 02 01020</t>
  </si>
  <si>
    <t>12 0 10 00000</t>
  </si>
  <si>
    <t>12 0 10 01000</t>
  </si>
  <si>
    <t>30 0 02 00000</t>
  </si>
  <si>
    <t>30 0 02 01060</t>
  </si>
  <si>
    <t>03 1 02 01500</t>
  </si>
  <si>
    <t>03 1 02 00000</t>
  </si>
  <si>
    <t>7</t>
  </si>
  <si>
    <t>8</t>
  </si>
  <si>
    <t>% исполнения</t>
  </si>
  <si>
    <t xml:space="preserve">                                                                                                                                                                                                         </t>
  </si>
  <si>
    <t>814</t>
  </si>
  <si>
    <t>52 0 01 00400</t>
  </si>
  <si>
    <t>Прочие расходы (членские взносы)</t>
  </si>
  <si>
    <t>Транспортые услуги</t>
  </si>
  <si>
    <t>Приложение</t>
  </si>
  <si>
    <t>№2</t>
  </si>
  <si>
    <t xml:space="preserve"> от 28.12.2016 года № 66</t>
  </si>
  <si>
    <t>к решению Сельской Думы</t>
  </si>
  <si>
    <t>СП "Деревня Игнатовка"</t>
  </si>
  <si>
    <t>213,134,08</t>
  </si>
  <si>
    <t>Ведомственная структура расходов бюджета сельского поселения "Деревня Игнатовка" за 9 месяцев 2017 год по КОСГУ</t>
  </si>
  <si>
    <t>Исполнено за 9мес. 2017г.</t>
  </si>
  <si>
    <t xml:space="preserve">   </t>
  </si>
  <si>
    <t>0503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</si>
</sst>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###,###,###,##0.00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8"/>
      <name val="Times New Roman Cyr"/>
      <charset val="204"/>
    </font>
    <font>
      <b/>
      <sz val="16"/>
      <name val="Times New Roman Cyr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43" fontId="2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Border="1" applyAlignment="1">
      <alignment horizontal="center" vertical="center"/>
    </xf>
    <xf numFmtId="43" fontId="3" fillId="0" borderId="0" xfId="1" applyNumberFormat="1" applyFont="1"/>
    <xf numFmtId="49" fontId="5" fillId="0" borderId="4" xfId="0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7" fillId="0" borderId="0" xfId="0" applyFont="1"/>
    <xf numFmtId="49" fontId="9" fillId="4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/>
    </xf>
    <xf numFmtId="164" fontId="10" fillId="4" borderId="9" xfId="1" applyNumberFormat="1" applyFont="1" applyFill="1" applyBorder="1" applyAlignment="1">
      <alignment horizontal="center" vertical="center"/>
    </xf>
    <xf numFmtId="164" fontId="10" fillId="4" borderId="2" xfId="1" applyNumberFormat="1" applyFont="1" applyFill="1" applyBorder="1" applyAlignment="1">
      <alignment horizontal="center" vertical="center"/>
    </xf>
    <xf numFmtId="166" fontId="6" fillId="4" borderId="4" xfId="0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/>
    <xf numFmtId="0" fontId="6" fillId="4" borderId="4" xfId="0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3" fontId="10" fillId="4" borderId="10" xfId="1" applyNumberFormat="1" applyFont="1" applyFill="1" applyBorder="1" applyAlignment="1">
      <alignment horizontal="center" vertical="center"/>
    </xf>
    <xf numFmtId="43" fontId="10" fillId="4" borderId="4" xfId="1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3" fontId="10" fillId="4" borderId="8" xfId="1" applyNumberFormat="1" applyFont="1" applyFill="1" applyBorder="1" applyAlignment="1">
      <alignment horizontal="center" vertical="center" shrinkToFit="1"/>
    </xf>
    <xf numFmtId="2" fontId="6" fillId="4" borderId="3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 shrinkToFit="1"/>
    </xf>
    <xf numFmtId="49" fontId="6" fillId="4" borderId="4" xfId="0" applyNumberFormat="1" applyFont="1" applyFill="1" applyBorder="1" applyAlignment="1">
      <alignment horizontal="center" vertical="center"/>
    </xf>
    <xf numFmtId="43" fontId="6" fillId="4" borderId="8" xfId="1" applyNumberFormat="1" applyFont="1" applyFill="1" applyBorder="1" applyAlignment="1">
      <alignment horizontal="center" vertical="center" shrinkToFit="1"/>
    </xf>
    <xf numFmtId="2" fontId="6" fillId="4" borderId="4" xfId="0" applyNumberFormat="1" applyFont="1" applyFill="1" applyBorder="1" applyAlignment="1">
      <alignment horizontal="right" vertical="center"/>
    </xf>
    <xf numFmtId="49" fontId="11" fillId="4" borderId="4" xfId="0" applyNumberFormat="1" applyFont="1" applyFill="1" applyBorder="1" applyAlignment="1">
      <alignment horizontal="center" vertical="center" wrapText="1"/>
    </xf>
    <xf numFmtId="164" fontId="11" fillId="4" borderId="4" xfId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3" fontId="12" fillId="4" borderId="8" xfId="1" applyNumberFormat="1" applyFont="1" applyFill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 wrapText="1"/>
    </xf>
    <xf numFmtId="164" fontId="14" fillId="4" borderId="4" xfId="1" applyFont="1" applyFill="1" applyBorder="1" applyAlignment="1">
      <alignment horizontal="center" vertical="center" wrapText="1"/>
    </xf>
    <xf numFmtId="43" fontId="10" fillId="4" borderId="8" xfId="1" applyNumberFormat="1" applyFont="1" applyFill="1" applyBorder="1" applyAlignment="1">
      <alignment horizontal="center" vertical="center"/>
    </xf>
    <xf numFmtId="43" fontId="6" fillId="4" borderId="8" xfId="1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6" fontId="10" fillId="4" borderId="4" xfId="0" applyNumberFormat="1" applyFont="1" applyFill="1" applyBorder="1" applyAlignment="1">
      <alignment horizontal="right" vertical="center"/>
    </xf>
    <xf numFmtId="166" fontId="12" fillId="4" borderId="4" xfId="0" applyNumberFormat="1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164" fontId="11" fillId="3" borderId="4" xfId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3" fontId="6" fillId="0" borderId="8" xfId="1" applyNumberFormat="1" applyFont="1" applyBorder="1" applyAlignment="1">
      <alignment horizontal="center" vertical="center" shrinkToFit="1"/>
    </xf>
    <xf numFmtId="2" fontId="6" fillId="0" borderId="4" xfId="0" applyNumberFormat="1" applyFont="1" applyBorder="1" applyAlignment="1">
      <alignment horizontal="right" vertical="center"/>
    </xf>
    <xf numFmtId="166" fontId="6" fillId="0" borderId="4" xfId="0" applyNumberFormat="1" applyFont="1" applyBorder="1" applyAlignment="1">
      <alignment horizontal="right" vertical="center"/>
    </xf>
    <xf numFmtId="0" fontId="16" fillId="4" borderId="4" xfId="0" applyFont="1" applyFill="1" applyBorder="1" applyAlignment="1">
      <alignment horizontal="center" vertical="center" wrapText="1"/>
    </xf>
    <xf numFmtId="166" fontId="9" fillId="4" borderId="4" xfId="0" applyNumberFormat="1" applyFont="1" applyFill="1" applyBorder="1" applyAlignment="1">
      <alignment horizontal="right" vertical="center"/>
    </xf>
    <xf numFmtId="43" fontId="9" fillId="4" borderId="8" xfId="1" applyNumberFormat="1" applyFont="1" applyFill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wrapText="1"/>
    </xf>
    <xf numFmtId="43" fontId="6" fillId="3" borderId="8" xfId="1" applyNumberFormat="1" applyFont="1" applyFill="1" applyBorder="1" applyAlignment="1">
      <alignment horizontal="center" vertical="center" shrinkToFit="1"/>
    </xf>
    <xf numFmtId="2" fontId="6" fillId="3" borderId="4" xfId="0" applyNumberFormat="1" applyFont="1" applyFill="1" applyBorder="1" applyAlignment="1">
      <alignment horizontal="right" vertical="center"/>
    </xf>
    <xf numFmtId="166" fontId="6" fillId="3" borderId="4" xfId="0" applyNumberFormat="1" applyFont="1" applyFill="1" applyBorder="1" applyAlignment="1">
      <alignment horizontal="right" vertical="center"/>
    </xf>
    <xf numFmtId="43" fontId="12" fillId="4" borderId="8" xfId="1" applyNumberFormat="1" applyFont="1" applyFill="1" applyBorder="1" applyAlignment="1">
      <alignment horizontal="center" vertical="center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3" fontId="6" fillId="0" borderId="8" xfId="1" applyNumberFormat="1" applyFont="1" applyBorder="1" applyAlignment="1">
      <alignment horizontal="center" vertical="center"/>
    </xf>
    <xf numFmtId="43" fontId="11" fillId="4" borderId="8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3" fontId="11" fillId="3" borderId="8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3" fontId="6" fillId="4" borderId="6" xfId="1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3" fontId="12" fillId="0" borderId="6" xfId="1" applyNumberFormat="1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43" fontId="10" fillId="5" borderId="8" xfId="1" applyNumberFormat="1" applyFont="1" applyFill="1" applyBorder="1" applyAlignment="1">
      <alignment horizontal="center" vertical="center"/>
    </xf>
    <xf numFmtId="166" fontId="6" fillId="5" borderId="4" xfId="0" applyNumberFormat="1" applyFont="1" applyFill="1" applyBorder="1" applyAlignment="1">
      <alignment horizontal="right" vertical="center"/>
    </xf>
    <xf numFmtId="0" fontId="2" fillId="0" borderId="0" xfId="0" applyFont="1" applyBorder="1" applyAlignment="1"/>
    <xf numFmtId="0" fontId="7" fillId="0" borderId="0" xfId="0" applyFont="1" applyBorder="1"/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13" fillId="4" borderId="4" xfId="0" applyFont="1" applyFill="1" applyBorder="1" applyAlignment="1">
      <alignment horizontal="center" vertical="center" wrapText="1"/>
    </xf>
    <xf numFmtId="0" fontId="11" fillId="3" borderId="4" xfId="1" applyNumberFormat="1" applyFont="1" applyFill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3" fontId="10" fillId="0" borderId="6" xfId="1" applyNumberFormat="1" applyFont="1" applyBorder="1" applyAlignment="1">
      <alignment horizontal="center" vertical="center" wrapText="1"/>
    </xf>
    <xf numFmtId="43" fontId="10" fillId="0" borderId="7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tabSelected="1" topLeftCell="A147" workbookViewId="0">
      <selection activeCell="C162" sqref="C162"/>
    </sheetView>
  </sheetViews>
  <sheetFormatPr defaultColWidth="19.85546875" defaultRowHeight="11.25" x14ac:dyDescent="0.2"/>
  <cols>
    <col min="1" max="1" width="44.28515625" style="1" customWidth="1"/>
    <col min="2" max="2" width="6.28515625" style="1" customWidth="1"/>
    <col min="3" max="3" width="7.140625" style="1" customWidth="1"/>
    <col min="4" max="4" width="13.28515625" style="1" customWidth="1"/>
    <col min="5" max="5" width="4.42578125" style="1" customWidth="1"/>
    <col min="6" max="6" width="3.85546875" style="1" customWidth="1"/>
    <col min="7" max="7" width="16.140625" style="2" customWidth="1"/>
    <col min="8" max="8" width="14.85546875" style="1" customWidth="1"/>
    <col min="9" max="9" width="9" style="1" customWidth="1"/>
    <col min="10" max="257" width="19.85546875" style="1"/>
    <col min="258" max="258" width="37.140625" style="1" customWidth="1"/>
    <col min="259" max="259" width="6" style="1" customWidth="1"/>
    <col min="260" max="260" width="6.85546875" style="1" customWidth="1"/>
    <col min="261" max="261" width="8" style="1" customWidth="1"/>
    <col min="262" max="262" width="6.42578125" style="1" customWidth="1"/>
    <col min="263" max="263" width="15.5703125" style="1" customWidth="1"/>
    <col min="264" max="513" width="19.85546875" style="1"/>
    <col min="514" max="514" width="37.140625" style="1" customWidth="1"/>
    <col min="515" max="515" width="6" style="1" customWidth="1"/>
    <col min="516" max="516" width="6.85546875" style="1" customWidth="1"/>
    <col min="517" max="517" width="8" style="1" customWidth="1"/>
    <col min="518" max="518" width="6.42578125" style="1" customWidth="1"/>
    <col min="519" max="519" width="15.5703125" style="1" customWidth="1"/>
    <col min="520" max="769" width="19.85546875" style="1"/>
    <col min="770" max="770" width="37.140625" style="1" customWidth="1"/>
    <col min="771" max="771" width="6" style="1" customWidth="1"/>
    <col min="772" max="772" width="6.85546875" style="1" customWidth="1"/>
    <col min="773" max="773" width="8" style="1" customWidth="1"/>
    <col min="774" max="774" width="6.42578125" style="1" customWidth="1"/>
    <col min="775" max="775" width="15.5703125" style="1" customWidth="1"/>
    <col min="776" max="1025" width="19.85546875" style="1"/>
    <col min="1026" max="1026" width="37.140625" style="1" customWidth="1"/>
    <col min="1027" max="1027" width="6" style="1" customWidth="1"/>
    <col min="1028" max="1028" width="6.85546875" style="1" customWidth="1"/>
    <col min="1029" max="1029" width="8" style="1" customWidth="1"/>
    <col min="1030" max="1030" width="6.42578125" style="1" customWidth="1"/>
    <col min="1031" max="1031" width="15.5703125" style="1" customWidth="1"/>
    <col min="1032" max="1281" width="19.85546875" style="1"/>
    <col min="1282" max="1282" width="37.140625" style="1" customWidth="1"/>
    <col min="1283" max="1283" width="6" style="1" customWidth="1"/>
    <col min="1284" max="1284" width="6.85546875" style="1" customWidth="1"/>
    <col min="1285" max="1285" width="8" style="1" customWidth="1"/>
    <col min="1286" max="1286" width="6.42578125" style="1" customWidth="1"/>
    <col min="1287" max="1287" width="15.5703125" style="1" customWidth="1"/>
    <col min="1288" max="1537" width="19.85546875" style="1"/>
    <col min="1538" max="1538" width="37.140625" style="1" customWidth="1"/>
    <col min="1539" max="1539" width="6" style="1" customWidth="1"/>
    <col min="1540" max="1540" width="6.85546875" style="1" customWidth="1"/>
    <col min="1541" max="1541" width="8" style="1" customWidth="1"/>
    <col min="1542" max="1542" width="6.42578125" style="1" customWidth="1"/>
    <col min="1543" max="1543" width="15.5703125" style="1" customWidth="1"/>
    <col min="1544" max="1793" width="19.85546875" style="1"/>
    <col min="1794" max="1794" width="37.140625" style="1" customWidth="1"/>
    <col min="1795" max="1795" width="6" style="1" customWidth="1"/>
    <col min="1796" max="1796" width="6.85546875" style="1" customWidth="1"/>
    <col min="1797" max="1797" width="8" style="1" customWidth="1"/>
    <col min="1798" max="1798" width="6.42578125" style="1" customWidth="1"/>
    <col min="1799" max="1799" width="15.5703125" style="1" customWidth="1"/>
    <col min="1800" max="2049" width="19.85546875" style="1"/>
    <col min="2050" max="2050" width="37.140625" style="1" customWidth="1"/>
    <col min="2051" max="2051" width="6" style="1" customWidth="1"/>
    <col min="2052" max="2052" width="6.85546875" style="1" customWidth="1"/>
    <col min="2053" max="2053" width="8" style="1" customWidth="1"/>
    <col min="2054" max="2054" width="6.42578125" style="1" customWidth="1"/>
    <col min="2055" max="2055" width="15.5703125" style="1" customWidth="1"/>
    <col min="2056" max="2305" width="19.85546875" style="1"/>
    <col min="2306" max="2306" width="37.140625" style="1" customWidth="1"/>
    <col min="2307" max="2307" width="6" style="1" customWidth="1"/>
    <col min="2308" max="2308" width="6.85546875" style="1" customWidth="1"/>
    <col min="2309" max="2309" width="8" style="1" customWidth="1"/>
    <col min="2310" max="2310" width="6.42578125" style="1" customWidth="1"/>
    <col min="2311" max="2311" width="15.5703125" style="1" customWidth="1"/>
    <col min="2312" max="2561" width="19.85546875" style="1"/>
    <col min="2562" max="2562" width="37.140625" style="1" customWidth="1"/>
    <col min="2563" max="2563" width="6" style="1" customWidth="1"/>
    <col min="2564" max="2564" width="6.85546875" style="1" customWidth="1"/>
    <col min="2565" max="2565" width="8" style="1" customWidth="1"/>
    <col min="2566" max="2566" width="6.42578125" style="1" customWidth="1"/>
    <col min="2567" max="2567" width="15.5703125" style="1" customWidth="1"/>
    <col min="2568" max="2817" width="19.85546875" style="1"/>
    <col min="2818" max="2818" width="37.140625" style="1" customWidth="1"/>
    <col min="2819" max="2819" width="6" style="1" customWidth="1"/>
    <col min="2820" max="2820" width="6.85546875" style="1" customWidth="1"/>
    <col min="2821" max="2821" width="8" style="1" customWidth="1"/>
    <col min="2822" max="2822" width="6.42578125" style="1" customWidth="1"/>
    <col min="2823" max="2823" width="15.5703125" style="1" customWidth="1"/>
    <col min="2824" max="3073" width="19.85546875" style="1"/>
    <col min="3074" max="3074" width="37.140625" style="1" customWidth="1"/>
    <col min="3075" max="3075" width="6" style="1" customWidth="1"/>
    <col min="3076" max="3076" width="6.85546875" style="1" customWidth="1"/>
    <col min="3077" max="3077" width="8" style="1" customWidth="1"/>
    <col min="3078" max="3078" width="6.42578125" style="1" customWidth="1"/>
    <col min="3079" max="3079" width="15.5703125" style="1" customWidth="1"/>
    <col min="3080" max="3329" width="19.85546875" style="1"/>
    <col min="3330" max="3330" width="37.140625" style="1" customWidth="1"/>
    <col min="3331" max="3331" width="6" style="1" customWidth="1"/>
    <col min="3332" max="3332" width="6.85546875" style="1" customWidth="1"/>
    <col min="3333" max="3333" width="8" style="1" customWidth="1"/>
    <col min="3334" max="3334" width="6.42578125" style="1" customWidth="1"/>
    <col min="3335" max="3335" width="15.5703125" style="1" customWidth="1"/>
    <col min="3336" max="3585" width="19.85546875" style="1"/>
    <col min="3586" max="3586" width="37.140625" style="1" customWidth="1"/>
    <col min="3587" max="3587" width="6" style="1" customWidth="1"/>
    <col min="3588" max="3588" width="6.85546875" style="1" customWidth="1"/>
    <col min="3589" max="3589" width="8" style="1" customWidth="1"/>
    <col min="3590" max="3590" width="6.42578125" style="1" customWidth="1"/>
    <col min="3591" max="3591" width="15.5703125" style="1" customWidth="1"/>
    <col min="3592" max="3841" width="19.85546875" style="1"/>
    <col min="3842" max="3842" width="37.140625" style="1" customWidth="1"/>
    <col min="3843" max="3843" width="6" style="1" customWidth="1"/>
    <col min="3844" max="3844" width="6.85546875" style="1" customWidth="1"/>
    <col min="3845" max="3845" width="8" style="1" customWidth="1"/>
    <col min="3846" max="3846" width="6.42578125" style="1" customWidth="1"/>
    <col min="3847" max="3847" width="15.5703125" style="1" customWidth="1"/>
    <col min="3848" max="4097" width="19.85546875" style="1"/>
    <col min="4098" max="4098" width="37.140625" style="1" customWidth="1"/>
    <col min="4099" max="4099" width="6" style="1" customWidth="1"/>
    <col min="4100" max="4100" width="6.85546875" style="1" customWidth="1"/>
    <col min="4101" max="4101" width="8" style="1" customWidth="1"/>
    <col min="4102" max="4102" width="6.42578125" style="1" customWidth="1"/>
    <col min="4103" max="4103" width="15.5703125" style="1" customWidth="1"/>
    <col min="4104" max="4353" width="19.85546875" style="1"/>
    <col min="4354" max="4354" width="37.140625" style="1" customWidth="1"/>
    <col min="4355" max="4355" width="6" style="1" customWidth="1"/>
    <col min="4356" max="4356" width="6.85546875" style="1" customWidth="1"/>
    <col min="4357" max="4357" width="8" style="1" customWidth="1"/>
    <col min="4358" max="4358" width="6.42578125" style="1" customWidth="1"/>
    <col min="4359" max="4359" width="15.5703125" style="1" customWidth="1"/>
    <col min="4360" max="4609" width="19.85546875" style="1"/>
    <col min="4610" max="4610" width="37.140625" style="1" customWidth="1"/>
    <col min="4611" max="4611" width="6" style="1" customWidth="1"/>
    <col min="4612" max="4612" width="6.85546875" style="1" customWidth="1"/>
    <col min="4613" max="4613" width="8" style="1" customWidth="1"/>
    <col min="4614" max="4614" width="6.42578125" style="1" customWidth="1"/>
    <col min="4615" max="4615" width="15.5703125" style="1" customWidth="1"/>
    <col min="4616" max="4865" width="19.85546875" style="1"/>
    <col min="4866" max="4866" width="37.140625" style="1" customWidth="1"/>
    <col min="4867" max="4867" width="6" style="1" customWidth="1"/>
    <col min="4868" max="4868" width="6.85546875" style="1" customWidth="1"/>
    <col min="4869" max="4869" width="8" style="1" customWidth="1"/>
    <col min="4870" max="4870" width="6.42578125" style="1" customWidth="1"/>
    <col min="4871" max="4871" width="15.5703125" style="1" customWidth="1"/>
    <col min="4872" max="5121" width="19.85546875" style="1"/>
    <col min="5122" max="5122" width="37.140625" style="1" customWidth="1"/>
    <col min="5123" max="5123" width="6" style="1" customWidth="1"/>
    <col min="5124" max="5124" width="6.85546875" style="1" customWidth="1"/>
    <col min="5125" max="5125" width="8" style="1" customWidth="1"/>
    <col min="5126" max="5126" width="6.42578125" style="1" customWidth="1"/>
    <col min="5127" max="5127" width="15.5703125" style="1" customWidth="1"/>
    <col min="5128" max="5377" width="19.85546875" style="1"/>
    <col min="5378" max="5378" width="37.140625" style="1" customWidth="1"/>
    <col min="5379" max="5379" width="6" style="1" customWidth="1"/>
    <col min="5380" max="5380" width="6.85546875" style="1" customWidth="1"/>
    <col min="5381" max="5381" width="8" style="1" customWidth="1"/>
    <col min="5382" max="5382" width="6.42578125" style="1" customWidth="1"/>
    <col min="5383" max="5383" width="15.5703125" style="1" customWidth="1"/>
    <col min="5384" max="5633" width="19.85546875" style="1"/>
    <col min="5634" max="5634" width="37.140625" style="1" customWidth="1"/>
    <col min="5635" max="5635" width="6" style="1" customWidth="1"/>
    <col min="5636" max="5636" width="6.85546875" style="1" customWidth="1"/>
    <col min="5637" max="5637" width="8" style="1" customWidth="1"/>
    <col min="5638" max="5638" width="6.42578125" style="1" customWidth="1"/>
    <col min="5639" max="5639" width="15.5703125" style="1" customWidth="1"/>
    <col min="5640" max="5889" width="19.85546875" style="1"/>
    <col min="5890" max="5890" width="37.140625" style="1" customWidth="1"/>
    <col min="5891" max="5891" width="6" style="1" customWidth="1"/>
    <col min="5892" max="5892" width="6.85546875" style="1" customWidth="1"/>
    <col min="5893" max="5893" width="8" style="1" customWidth="1"/>
    <col min="5894" max="5894" width="6.42578125" style="1" customWidth="1"/>
    <col min="5895" max="5895" width="15.5703125" style="1" customWidth="1"/>
    <col min="5896" max="6145" width="19.85546875" style="1"/>
    <col min="6146" max="6146" width="37.140625" style="1" customWidth="1"/>
    <col min="6147" max="6147" width="6" style="1" customWidth="1"/>
    <col min="6148" max="6148" width="6.85546875" style="1" customWidth="1"/>
    <col min="6149" max="6149" width="8" style="1" customWidth="1"/>
    <col min="6150" max="6150" width="6.42578125" style="1" customWidth="1"/>
    <col min="6151" max="6151" width="15.5703125" style="1" customWidth="1"/>
    <col min="6152" max="6401" width="19.85546875" style="1"/>
    <col min="6402" max="6402" width="37.140625" style="1" customWidth="1"/>
    <col min="6403" max="6403" width="6" style="1" customWidth="1"/>
    <col min="6404" max="6404" width="6.85546875" style="1" customWidth="1"/>
    <col min="6405" max="6405" width="8" style="1" customWidth="1"/>
    <col min="6406" max="6406" width="6.42578125" style="1" customWidth="1"/>
    <col min="6407" max="6407" width="15.5703125" style="1" customWidth="1"/>
    <col min="6408" max="6657" width="19.85546875" style="1"/>
    <col min="6658" max="6658" width="37.140625" style="1" customWidth="1"/>
    <col min="6659" max="6659" width="6" style="1" customWidth="1"/>
    <col min="6660" max="6660" width="6.85546875" style="1" customWidth="1"/>
    <col min="6661" max="6661" width="8" style="1" customWidth="1"/>
    <col min="6662" max="6662" width="6.42578125" style="1" customWidth="1"/>
    <col min="6663" max="6663" width="15.5703125" style="1" customWidth="1"/>
    <col min="6664" max="6913" width="19.85546875" style="1"/>
    <col min="6914" max="6914" width="37.140625" style="1" customWidth="1"/>
    <col min="6915" max="6915" width="6" style="1" customWidth="1"/>
    <col min="6916" max="6916" width="6.85546875" style="1" customWidth="1"/>
    <col min="6917" max="6917" width="8" style="1" customWidth="1"/>
    <col min="6918" max="6918" width="6.42578125" style="1" customWidth="1"/>
    <col min="6919" max="6919" width="15.5703125" style="1" customWidth="1"/>
    <col min="6920" max="7169" width="19.85546875" style="1"/>
    <col min="7170" max="7170" width="37.140625" style="1" customWidth="1"/>
    <col min="7171" max="7171" width="6" style="1" customWidth="1"/>
    <col min="7172" max="7172" width="6.85546875" style="1" customWidth="1"/>
    <col min="7173" max="7173" width="8" style="1" customWidth="1"/>
    <col min="7174" max="7174" width="6.42578125" style="1" customWidth="1"/>
    <col min="7175" max="7175" width="15.5703125" style="1" customWidth="1"/>
    <col min="7176" max="7425" width="19.85546875" style="1"/>
    <col min="7426" max="7426" width="37.140625" style="1" customWidth="1"/>
    <col min="7427" max="7427" width="6" style="1" customWidth="1"/>
    <col min="7428" max="7428" width="6.85546875" style="1" customWidth="1"/>
    <col min="7429" max="7429" width="8" style="1" customWidth="1"/>
    <col min="7430" max="7430" width="6.42578125" style="1" customWidth="1"/>
    <col min="7431" max="7431" width="15.5703125" style="1" customWidth="1"/>
    <col min="7432" max="7681" width="19.85546875" style="1"/>
    <col min="7682" max="7682" width="37.140625" style="1" customWidth="1"/>
    <col min="7683" max="7683" width="6" style="1" customWidth="1"/>
    <col min="7684" max="7684" width="6.85546875" style="1" customWidth="1"/>
    <col min="7685" max="7685" width="8" style="1" customWidth="1"/>
    <col min="7686" max="7686" width="6.42578125" style="1" customWidth="1"/>
    <col min="7687" max="7687" width="15.5703125" style="1" customWidth="1"/>
    <col min="7688" max="7937" width="19.85546875" style="1"/>
    <col min="7938" max="7938" width="37.140625" style="1" customWidth="1"/>
    <col min="7939" max="7939" width="6" style="1" customWidth="1"/>
    <col min="7940" max="7940" width="6.85546875" style="1" customWidth="1"/>
    <col min="7941" max="7941" width="8" style="1" customWidth="1"/>
    <col min="7942" max="7942" width="6.42578125" style="1" customWidth="1"/>
    <col min="7943" max="7943" width="15.5703125" style="1" customWidth="1"/>
    <col min="7944" max="8193" width="19.85546875" style="1"/>
    <col min="8194" max="8194" width="37.140625" style="1" customWidth="1"/>
    <col min="8195" max="8195" width="6" style="1" customWidth="1"/>
    <col min="8196" max="8196" width="6.85546875" style="1" customWidth="1"/>
    <col min="8197" max="8197" width="8" style="1" customWidth="1"/>
    <col min="8198" max="8198" width="6.42578125" style="1" customWidth="1"/>
    <col min="8199" max="8199" width="15.5703125" style="1" customWidth="1"/>
    <col min="8200" max="8449" width="19.85546875" style="1"/>
    <col min="8450" max="8450" width="37.140625" style="1" customWidth="1"/>
    <col min="8451" max="8451" width="6" style="1" customWidth="1"/>
    <col min="8452" max="8452" width="6.85546875" style="1" customWidth="1"/>
    <col min="8453" max="8453" width="8" style="1" customWidth="1"/>
    <col min="8454" max="8454" width="6.42578125" style="1" customWidth="1"/>
    <col min="8455" max="8455" width="15.5703125" style="1" customWidth="1"/>
    <col min="8456" max="8705" width="19.85546875" style="1"/>
    <col min="8706" max="8706" width="37.140625" style="1" customWidth="1"/>
    <col min="8707" max="8707" width="6" style="1" customWidth="1"/>
    <col min="8708" max="8708" width="6.85546875" style="1" customWidth="1"/>
    <col min="8709" max="8709" width="8" style="1" customWidth="1"/>
    <col min="8710" max="8710" width="6.42578125" style="1" customWidth="1"/>
    <col min="8711" max="8711" width="15.5703125" style="1" customWidth="1"/>
    <col min="8712" max="8961" width="19.85546875" style="1"/>
    <col min="8962" max="8962" width="37.140625" style="1" customWidth="1"/>
    <col min="8963" max="8963" width="6" style="1" customWidth="1"/>
    <col min="8964" max="8964" width="6.85546875" style="1" customWidth="1"/>
    <col min="8965" max="8965" width="8" style="1" customWidth="1"/>
    <col min="8966" max="8966" width="6.42578125" style="1" customWidth="1"/>
    <col min="8967" max="8967" width="15.5703125" style="1" customWidth="1"/>
    <col min="8968" max="9217" width="19.85546875" style="1"/>
    <col min="9218" max="9218" width="37.140625" style="1" customWidth="1"/>
    <col min="9219" max="9219" width="6" style="1" customWidth="1"/>
    <col min="9220" max="9220" width="6.85546875" style="1" customWidth="1"/>
    <col min="9221" max="9221" width="8" style="1" customWidth="1"/>
    <col min="9222" max="9222" width="6.42578125" style="1" customWidth="1"/>
    <col min="9223" max="9223" width="15.5703125" style="1" customWidth="1"/>
    <col min="9224" max="9473" width="19.85546875" style="1"/>
    <col min="9474" max="9474" width="37.140625" style="1" customWidth="1"/>
    <col min="9475" max="9475" width="6" style="1" customWidth="1"/>
    <col min="9476" max="9476" width="6.85546875" style="1" customWidth="1"/>
    <col min="9477" max="9477" width="8" style="1" customWidth="1"/>
    <col min="9478" max="9478" width="6.42578125" style="1" customWidth="1"/>
    <col min="9479" max="9479" width="15.5703125" style="1" customWidth="1"/>
    <col min="9480" max="9729" width="19.85546875" style="1"/>
    <col min="9730" max="9730" width="37.140625" style="1" customWidth="1"/>
    <col min="9731" max="9731" width="6" style="1" customWidth="1"/>
    <col min="9732" max="9732" width="6.85546875" style="1" customWidth="1"/>
    <col min="9733" max="9733" width="8" style="1" customWidth="1"/>
    <col min="9734" max="9734" width="6.42578125" style="1" customWidth="1"/>
    <col min="9735" max="9735" width="15.5703125" style="1" customWidth="1"/>
    <col min="9736" max="9985" width="19.85546875" style="1"/>
    <col min="9986" max="9986" width="37.140625" style="1" customWidth="1"/>
    <col min="9987" max="9987" width="6" style="1" customWidth="1"/>
    <col min="9988" max="9988" width="6.85546875" style="1" customWidth="1"/>
    <col min="9989" max="9989" width="8" style="1" customWidth="1"/>
    <col min="9990" max="9990" width="6.42578125" style="1" customWidth="1"/>
    <col min="9991" max="9991" width="15.5703125" style="1" customWidth="1"/>
    <col min="9992" max="10241" width="19.85546875" style="1"/>
    <col min="10242" max="10242" width="37.140625" style="1" customWidth="1"/>
    <col min="10243" max="10243" width="6" style="1" customWidth="1"/>
    <col min="10244" max="10244" width="6.85546875" style="1" customWidth="1"/>
    <col min="10245" max="10245" width="8" style="1" customWidth="1"/>
    <col min="10246" max="10246" width="6.42578125" style="1" customWidth="1"/>
    <col min="10247" max="10247" width="15.5703125" style="1" customWidth="1"/>
    <col min="10248" max="10497" width="19.85546875" style="1"/>
    <col min="10498" max="10498" width="37.140625" style="1" customWidth="1"/>
    <col min="10499" max="10499" width="6" style="1" customWidth="1"/>
    <col min="10500" max="10500" width="6.85546875" style="1" customWidth="1"/>
    <col min="10501" max="10501" width="8" style="1" customWidth="1"/>
    <col min="10502" max="10502" width="6.42578125" style="1" customWidth="1"/>
    <col min="10503" max="10503" width="15.5703125" style="1" customWidth="1"/>
    <col min="10504" max="10753" width="19.85546875" style="1"/>
    <col min="10754" max="10754" width="37.140625" style="1" customWidth="1"/>
    <col min="10755" max="10755" width="6" style="1" customWidth="1"/>
    <col min="10756" max="10756" width="6.85546875" style="1" customWidth="1"/>
    <col min="10757" max="10757" width="8" style="1" customWidth="1"/>
    <col min="10758" max="10758" width="6.42578125" style="1" customWidth="1"/>
    <col min="10759" max="10759" width="15.5703125" style="1" customWidth="1"/>
    <col min="10760" max="11009" width="19.85546875" style="1"/>
    <col min="11010" max="11010" width="37.140625" style="1" customWidth="1"/>
    <col min="11011" max="11011" width="6" style="1" customWidth="1"/>
    <col min="11012" max="11012" width="6.85546875" style="1" customWidth="1"/>
    <col min="11013" max="11013" width="8" style="1" customWidth="1"/>
    <col min="11014" max="11014" width="6.42578125" style="1" customWidth="1"/>
    <col min="11015" max="11015" width="15.5703125" style="1" customWidth="1"/>
    <col min="11016" max="11265" width="19.85546875" style="1"/>
    <col min="11266" max="11266" width="37.140625" style="1" customWidth="1"/>
    <col min="11267" max="11267" width="6" style="1" customWidth="1"/>
    <col min="11268" max="11268" width="6.85546875" style="1" customWidth="1"/>
    <col min="11269" max="11269" width="8" style="1" customWidth="1"/>
    <col min="11270" max="11270" width="6.42578125" style="1" customWidth="1"/>
    <col min="11271" max="11271" width="15.5703125" style="1" customWidth="1"/>
    <col min="11272" max="11521" width="19.85546875" style="1"/>
    <col min="11522" max="11522" width="37.140625" style="1" customWidth="1"/>
    <col min="11523" max="11523" width="6" style="1" customWidth="1"/>
    <col min="11524" max="11524" width="6.85546875" style="1" customWidth="1"/>
    <col min="11525" max="11525" width="8" style="1" customWidth="1"/>
    <col min="11526" max="11526" width="6.42578125" style="1" customWidth="1"/>
    <col min="11527" max="11527" width="15.5703125" style="1" customWidth="1"/>
    <col min="11528" max="11777" width="19.85546875" style="1"/>
    <col min="11778" max="11778" width="37.140625" style="1" customWidth="1"/>
    <col min="11779" max="11779" width="6" style="1" customWidth="1"/>
    <col min="11780" max="11780" width="6.85546875" style="1" customWidth="1"/>
    <col min="11781" max="11781" width="8" style="1" customWidth="1"/>
    <col min="11782" max="11782" width="6.42578125" style="1" customWidth="1"/>
    <col min="11783" max="11783" width="15.5703125" style="1" customWidth="1"/>
    <col min="11784" max="12033" width="19.85546875" style="1"/>
    <col min="12034" max="12034" width="37.140625" style="1" customWidth="1"/>
    <col min="12035" max="12035" width="6" style="1" customWidth="1"/>
    <col min="12036" max="12036" width="6.85546875" style="1" customWidth="1"/>
    <col min="12037" max="12037" width="8" style="1" customWidth="1"/>
    <col min="12038" max="12038" width="6.42578125" style="1" customWidth="1"/>
    <col min="12039" max="12039" width="15.5703125" style="1" customWidth="1"/>
    <col min="12040" max="12289" width="19.85546875" style="1"/>
    <col min="12290" max="12290" width="37.140625" style="1" customWidth="1"/>
    <col min="12291" max="12291" width="6" style="1" customWidth="1"/>
    <col min="12292" max="12292" width="6.85546875" style="1" customWidth="1"/>
    <col min="12293" max="12293" width="8" style="1" customWidth="1"/>
    <col min="12294" max="12294" width="6.42578125" style="1" customWidth="1"/>
    <col min="12295" max="12295" width="15.5703125" style="1" customWidth="1"/>
    <col min="12296" max="12545" width="19.85546875" style="1"/>
    <col min="12546" max="12546" width="37.140625" style="1" customWidth="1"/>
    <col min="12547" max="12547" width="6" style="1" customWidth="1"/>
    <col min="12548" max="12548" width="6.85546875" style="1" customWidth="1"/>
    <col min="12549" max="12549" width="8" style="1" customWidth="1"/>
    <col min="12550" max="12550" width="6.42578125" style="1" customWidth="1"/>
    <col min="12551" max="12551" width="15.5703125" style="1" customWidth="1"/>
    <col min="12552" max="12801" width="19.85546875" style="1"/>
    <col min="12802" max="12802" width="37.140625" style="1" customWidth="1"/>
    <col min="12803" max="12803" width="6" style="1" customWidth="1"/>
    <col min="12804" max="12804" width="6.85546875" style="1" customWidth="1"/>
    <col min="12805" max="12805" width="8" style="1" customWidth="1"/>
    <col min="12806" max="12806" width="6.42578125" style="1" customWidth="1"/>
    <col min="12807" max="12807" width="15.5703125" style="1" customWidth="1"/>
    <col min="12808" max="13057" width="19.85546875" style="1"/>
    <col min="13058" max="13058" width="37.140625" style="1" customWidth="1"/>
    <col min="13059" max="13059" width="6" style="1" customWidth="1"/>
    <col min="13060" max="13060" width="6.85546875" style="1" customWidth="1"/>
    <col min="13061" max="13061" width="8" style="1" customWidth="1"/>
    <col min="13062" max="13062" width="6.42578125" style="1" customWidth="1"/>
    <col min="13063" max="13063" width="15.5703125" style="1" customWidth="1"/>
    <col min="13064" max="13313" width="19.85546875" style="1"/>
    <col min="13314" max="13314" width="37.140625" style="1" customWidth="1"/>
    <col min="13315" max="13315" width="6" style="1" customWidth="1"/>
    <col min="13316" max="13316" width="6.85546875" style="1" customWidth="1"/>
    <col min="13317" max="13317" width="8" style="1" customWidth="1"/>
    <col min="13318" max="13318" width="6.42578125" style="1" customWidth="1"/>
    <col min="13319" max="13319" width="15.5703125" style="1" customWidth="1"/>
    <col min="13320" max="13569" width="19.85546875" style="1"/>
    <col min="13570" max="13570" width="37.140625" style="1" customWidth="1"/>
    <col min="13571" max="13571" width="6" style="1" customWidth="1"/>
    <col min="13572" max="13572" width="6.85546875" style="1" customWidth="1"/>
    <col min="13573" max="13573" width="8" style="1" customWidth="1"/>
    <col min="13574" max="13574" width="6.42578125" style="1" customWidth="1"/>
    <col min="13575" max="13575" width="15.5703125" style="1" customWidth="1"/>
    <col min="13576" max="13825" width="19.85546875" style="1"/>
    <col min="13826" max="13826" width="37.140625" style="1" customWidth="1"/>
    <col min="13827" max="13827" width="6" style="1" customWidth="1"/>
    <col min="13828" max="13828" width="6.85546875" style="1" customWidth="1"/>
    <col min="13829" max="13829" width="8" style="1" customWidth="1"/>
    <col min="13830" max="13830" width="6.42578125" style="1" customWidth="1"/>
    <col min="13831" max="13831" width="15.5703125" style="1" customWidth="1"/>
    <col min="13832" max="14081" width="19.85546875" style="1"/>
    <col min="14082" max="14082" width="37.140625" style="1" customWidth="1"/>
    <col min="14083" max="14083" width="6" style="1" customWidth="1"/>
    <col min="14084" max="14084" width="6.85546875" style="1" customWidth="1"/>
    <col min="14085" max="14085" width="8" style="1" customWidth="1"/>
    <col min="14086" max="14086" width="6.42578125" style="1" customWidth="1"/>
    <col min="14087" max="14087" width="15.5703125" style="1" customWidth="1"/>
    <col min="14088" max="14337" width="19.85546875" style="1"/>
    <col min="14338" max="14338" width="37.140625" style="1" customWidth="1"/>
    <col min="14339" max="14339" width="6" style="1" customWidth="1"/>
    <col min="14340" max="14340" width="6.85546875" style="1" customWidth="1"/>
    <col min="14341" max="14341" width="8" style="1" customWidth="1"/>
    <col min="14342" max="14342" width="6.42578125" style="1" customWidth="1"/>
    <col min="14343" max="14343" width="15.5703125" style="1" customWidth="1"/>
    <col min="14344" max="14593" width="19.85546875" style="1"/>
    <col min="14594" max="14594" width="37.140625" style="1" customWidth="1"/>
    <col min="14595" max="14595" width="6" style="1" customWidth="1"/>
    <col min="14596" max="14596" width="6.85546875" style="1" customWidth="1"/>
    <col min="14597" max="14597" width="8" style="1" customWidth="1"/>
    <col min="14598" max="14598" width="6.42578125" style="1" customWidth="1"/>
    <col min="14599" max="14599" width="15.5703125" style="1" customWidth="1"/>
    <col min="14600" max="14849" width="19.85546875" style="1"/>
    <col min="14850" max="14850" width="37.140625" style="1" customWidth="1"/>
    <col min="14851" max="14851" width="6" style="1" customWidth="1"/>
    <col min="14852" max="14852" width="6.85546875" style="1" customWidth="1"/>
    <col min="14853" max="14853" width="8" style="1" customWidth="1"/>
    <col min="14854" max="14854" width="6.42578125" style="1" customWidth="1"/>
    <col min="14855" max="14855" width="15.5703125" style="1" customWidth="1"/>
    <col min="14856" max="15105" width="19.85546875" style="1"/>
    <col min="15106" max="15106" width="37.140625" style="1" customWidth="1"/>
    <col min="15107" max="15107" width="6" style="1" customWidth="1"/>
    <col min="15108" max="15108" width="6.85546875" style="1" customWidth="1"/>
    <col min="15109" max="15109" width="8" style="1" customWidth="1"/>
    <col min="15110" max="15110" width="6.42578125" style="1" customWidth="1"/>
    <col min="15111" max="15111" width="15.5703125" style="1" customWidth="1"/>
    <col min="15112" max="15361" width="19.85546875" style="1"/>
    <col min="15362" max="15362" width="37.140625" style="1" customWidth="1"/>
    <col min="15363" max="15363" width="6" style="1" customWidth="1"/>
    <col min="15364" max="15364" width="6.85546875" style="1" customWidth="1"/>
    <col min="15365" max="15365" width="8" style="1" customWidth="1"/>
    <col min="15366" max="15366" width="6.42578125" style="1" customWidth="1"/>
    <col min="15367" max="15367" width="15.5703125" style="1" customWidth="1"/>
    <col min="15368" max="15617" width="19.85546875" style="1"/>
    <col min="15618" max="15618" width="37.140625" style="1" customWidth="1"/>
    <col min="15619" max="15619" width="6" style="1" customWidth="1"/>
    <col min="15620" max="15620" width="6.85546875" style="1" customWidth="1"/>
    <col min="15621" max="15621" width="8" style="1" customWidth="1"/>
    <col min="15622" max="15622" width="6.42578125" style="1" customWidth="1"/>
    <col min="15623" max="15623" width="15.5703125" style="1" customWidth="1"/>
    <col min="15624" max="15873" width="19.85546875" style="1"/>
    <col min="15874" max="15874" width="37.140625" style="1" customWidth="1"/>
    <col min="15875" max="15875" width="6" style="1" customWidth="1"/>
    <col min="15876" max="15876" width="6.85546875" style="1" customWidth="1"/>
    <col min="15877" max="15877" width="8" style="1" customWidth="1"/>
    <col min="15878" max="15878" width="6.42578125" style="1" customWidth="1"/>
    <col min="15879" max="15879" width="15.5703125" style="1" customWidth="1"/>
    <col min="15880" max="16129" width="19.85546875" style="1"/>
    <col min="16130" max="16130" width="37.140625" style="1" customWidth="1"/>
    <col min="16131" max="16131" width="6" style="1" customWidth="1"/>
    <col min="16132" max="16132" width="6.85546875" style="1" customWidth="1"/>
    <col min="16133" max="16133" width="8" style="1" customWidth="1"/>
    <col min="16134" max="16134" width="6.42578125" style="1" customWidth="1"/>
    <col min="16135" max="16135" width="15.5703125" style="1" customWidth="1"/>
    <col min="16136" max="16384" width="19.85546875" style="1"/>
  </cols>
  <sheetData>
    <row r="1" spans="1:13" ht="24.75" customHeight="1" x14ac:dyDescent="0.2">
      <c r="A1" s="91"/>
      <c r="B1" s="91"/>
      <c r="C1" s="91"/>
      <c r="D1" s="91"/>
      <c r="E1" s="91"/>
      <c r="F1" s="91"/>
      <c r="G1" s="91"/>
      <c r="H1" s="92" t="s">
        <v>231</v>
      </c>
      <c r="I1" s="92" t="s">
        <v>232</v>
      </c>
    </row>
    <row r="2" spans="1:13" ht="13.5" customHeight="1" x14ac:dyDescent="0.2">
      <c r="A2" s="93"/>
      <c r="B2" s="93"/>
      <c r="C2" s="93"/>
      <c r="D2" s="93"/>
      <c r="E2" s="93"/>
      <c r="F2" s="93"/>
      <c r="G2" s="93"/>
      <c r="H2" s="94" t="s">
        <v>234</v>
      </c>
      <c r="I2" s="94"/>
      <c r="M2" s="10"/>
    </row>
    <row r="3" spans="1:13" ht="14.25" customHeight="1" x14ac:dyDescent="0.2">
      <c r="A3" s="94" t="s">
        <v>226</v>
      </c>
      <c r="B3" s="94"/>
      <c r="C3" s="94"/>
      <c r="D3" s="94"/>
      <c r="E3" s="94"/>
      <c r="F3" s="94"/>
      <c r="G3" s="94"/>
      <c r="H3" s="94" t="s">
        <v>235</v>
      </c>
      <c r="I3" s="94"/>
      <c r="L3" s="102"/>
      <c r="M3" s="102"/>
    </row>
    <row r="4" spans="1:13" ht="14.25" customHeight="1" x14ac:dyDescent="0.2">
      <c r="A4" s="95"/>
      <c r="B4" s="95"/>
      <c r="C4" s="95"/>
      <c r="D4" s="95"/>
      <c r="E4" s="95"/>
      <c r="F4" s="95"/>
      <c r="G4" s="95"/>
      <c r="H4" s="92" t="s">
        <v>233</v>
      </c>
      <c r="I4" s="92"/>
      <c r="L4" s="10"/>
      <c r="M4" s="10"/>
    </row>
    <row r="5" spans="1:13" ht="45.75" customHeight="1" x14ac:dyDescent="0.2">
      <c r="A5" s="99" t="s">
        <v>237</v>
      </c>
      <c r="B5" s="100"/>
      <c r="C5" s="100"/>
      <c r="D5" s="100"/>
      <c r="E5" s="100"/>
      <c r="F5" s="100"/>
      <c r="G5" s="100"/>
      <c r="H5" s="100"/>
      <c r="I5" s="100"/>
      <c r="L5" s="10"/>
      <c r="M5" s="10"/>
    </row>
    <row r="6" spans="1:13" ht="24.75" customHeight="1" x14ac:dyDescent="0.2">
      <c r="A6" s="100"/>
      <c r="B6" s="100"/>
      <c r="C6" s="100"/>
      <c r="D6" s="100"/>
      <c r="E6" s="100"/>
      <c r="F6" s="100"/>
      <c r="G6" s="100"/>
      <c r="H6" s="100"/>
      <c r="I6" s="100"/>
    </row>
    <row r="7" spans="1:13" ht="31.5" hidden="1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</row>
    <row r="8" spans="1:13" s="4" customFormat="1" ht="32.25" customHeight="1" x14ac:dyDescent="0.25">
      <c r="A8" s="107" t="s">
        <v>0</v>
      </c>
      <c r="B8" s="107" t="s">
        <v>1</v>
      </c>
      <c r="C8" s="107" t="s">
        <v>2</v>
      </c>
      <c r="D8" s="107" t="s">
        <v>3</v>
      </c>
      <c r="E8" s="107" t="s">
        <v>4</v>
      </c>
      <c r="F8" s="107" t="s">
        <v>168</v>
      </c>
      <c r="G8" s="109" t="s">
        <v>166</v>
      </c>
      <c r="H8" s="103" t="s">
        <v>238</v>
      </c>
      <c r="I8" s="105" t="s">
        <v>225</v>
      </c>
      <c r="J8" s="3"/>
    </row>
    <row r="9" spans="1:13" s="4" customFormat="1" ht="48.6" customHeight="1" x14ac:dyDescent="0.25">
      <c r="A9" s="108"/>
      <c r="B9" s="108"/>
      <c r="C9" s="108"/>
      <c r="D9" s="108"/>
      <c r="E9" s="108"/>
      <c r="F9" s="108"/>
      <c r="G9" s="110"/>
      <c r="H9" s="104"/>
      <c r="I9" s="106"/>
      <c r="J9" s="5"/>
    </row>
    <row r="10" spans="1:13" s="4" customFormat="1" ht="20.25" customHeight="1" x14ac:dyDescent="0.25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9</v>
      </c>
      <c r="G10" s="8">
        <v>6</v>
      </c>
      <c r="H10" s="9" t="s">
        <v>223</v>
      </c>
      <c r="I10" s="9" t="s">
        <v>224</v>
      </c>
      <c r="J10" s="5"/>
    </row>
    <row r="11" spans="1:13" s="17" customFormat="1" ht="49.5" customHeight="1" thickBot="1" x14ac:dyDescent="0.25">
      <c r="A11" s="11" t="s">
        <v>126</v>
      </c>
      <c r="B11" s="12" t="s">
        <v>10</v>
      </c>
      <c r="C11" s="12"/>
      <c r="D11" s="12"/>
      <c r="E11" s="12"/>
      <c r="F11" s="12"/>
      <c r="G11" s="13">
        <v>5753137</v>
      </c>
      <c r="H11" s="14">
        <v>3336741</v>
      </c>
      <c r="I11" s="15">
        <v>0.57999999999999996</v>
      </c>
      <c r="J11" s="16"/>
    </row>
    <row r="12" spans="1:13" s="17" customFormat="1" ht="25.5" customHeight="1" thickBot="1" x14ac:dyDescent="0.25">
      <c r="A12" s="18" t="s">
        <v>11</v>
      </c>
      <c r="B12" s="19" t="s">
        <v>10</v>
      </c>
      <c r="C12" s="19" t="s">
        <v>12</v>
      </c>
      <c r="D12" s="19"/>
      <c r="E12" s="19"/>
      <c r="F12" s="19"/>
      <c r="G12" s="20">
        <v>2384754.83</v>
      </c>
      <c r="H12" s="21">
        <v>1729969</v>
      </c>
      <c r="I12" s="15">
        <v>0.72799999999999998</v>
      </c>
      <c r="J12" s="16"/>
    </row>
    <row r="13" spans="1:13" s="17" customFormat="1" ht="1.5" hidden="1" customHeight="1" x14ac:dyDescent="0.2">
      <c r="A13" s="22"/>
      <c r="B13" s="19"/>
      <c r="C13" s="23"/>
      <c r="D13" s="23"/>
      <c r="E13" s="23"/>
      <c r="F13" s="23"/>
      <c r="G13" s="24"/>
      <c r="H13" s="25"/>
      <c r="I13" s="15" t="e">
        <f t="shared" ref="I13:I76" si="0">H13/G13</f>
        <v>#DIV/0!</v>
      </c>
      <c r="J13" s="26"/>
    </row>
    <row r="14" spans="1:13" s="17" customFormat="1" ht="45" hidden="1" customHeight="1" x14ac:dyDescent="0.2">
      <c r="A14" s="18"/>
      <c r="B14" s="19"/>
      <c r="C14" s="19"/>
      <c r="D14" s="27"/>
      <c r="E14" s="19"/>
      <c r="F14" s="19"/>
      <c r="G14" s="28"/>
      <c r="H14" s="29"/>
      <c r="I14" s="15" t="e">
        <f t="shared" si="0"/>
        <v>#DIV/0!</v>
      </c>
      <c r="J14" s="26"/>
    </row>
    <row r="15" spans="1:13" s="17" customFormat="1" ht="36.75" hidden="1" customHeight="1" x14ac:dyDescent="0.2">
      <c r="A15" s="18"/>
      <c r="B15" s="19"/>
      <c r="C15" s="19"/>
      <c r="D15" s="27"/>
      <c r="E15" s="19"/>
      <c r="F15" s="19"/>
      <c r="G15" s="28"/>
      <c r="H15" s="29"/>
      <c r="I15" s="15" t="e">
        <f t="shared" si="0"/>
        <v>#DIV/0!</v>
      </c>
      <c r="J15" s="26"/>
    </row>
    <row r="16" spans="1:13" s="17" customFormat="1" ht="61.5" hidden="1" customHeight="1" x14ac:dyDescent="0.2">
      <c r="A16" s="18"/>
      <c r="B16" s="19"/>
      <c r="C16" s="19"/>
      <c r="D16" s="27"/>
      <c r="E16" s="19"/>
      <c r="F16" s="19"/>
      <c r="G16" s="28"/>
      <c r="H16" s="29"/>
      <c r="I16" s="15" t="e">
        <f t="shared" si="0"/>
        <v>#DIV/0!</v>
      </c>
      <c r="J16" s="26"/>
    </row>
    <row r="17" spans="1:10" s="17" customFormat="1" ht="25.5" hidden="1" customHeight="1" x14ac:dyDescent="0.2">
      <c r="A17" s="18"/>
      <c r="B17" s="19"/>
      <c r="C17" s="19"/>
      <c r="D17" s="27"/>
      <c r="E17" s="19"/>
      <c r="F17" s="19"/>
      <c r="G17" s="28"/>
      <c r="H17" s="29"/>
      <c r="I17" s="15" t="e">
        <f t="shared" si="0"/>
        <v>#DIV/0!</v>
      </c>
      <c r="J17" s="26"/>
    </row>
    <row r="18" spans="1:10" s="17" customFormat="1" ht="68.25" hidden="1" customHeight="1" x14ac:dyDescent="0.2">
      <c r="A18" s="22" t="s">
        <v>17</v>
      </c>
      <c r="B18" s="19" t="s">
        <v>10</v>
      </c>
      <c r="C18" s="19" t="s">
        <v>18</v>
      </c>
      <c r="D18" s="19"/>
      <c r="E18" s="19"/>
      <c r="F18" s="19"/>
      <c r="G18" s="24">
        <f>G20</f>
        <v>0</v>
      </c>
      <c r="H18" s="29"/>
      <c r="I18" s="15" t="e">
        <f t="shared" si="0"/>
        <v>#DIV/0!</v>
      </c>
      <c r="J18" s="26"/>
    </row>
    <row r="19" spans="1:10" s="17" customFormat="1" ht="1.5" hidden="1" customHeight="1" x14ac:dyDescent="0.2">
      <c r="A19" s="18" t="s">
        <v>124</v>
      </c>
      <c r="B19" s="30" t="s">
        <v>10</v>
      </c>
      <c r="C19" s="31" t="s">
        <v>18</v>
      </c>
      <c r="D19" s="32" t="s">
        <v>95</v>
      </c>
      <c r="E19" s="32" t="s">
        <v>96</v>
      </c>
      <c r="F19" s="32" t="s">
        <v>96</v>
      </c>
      <c r="G19" s="33">
        <v>0</v>
      </c>
      <c r="H19" s="29"/>
      <c r="I19" s="15" t="e">
        <f t="shared" si="0"/>
        <v>#DIV/0!</v>
      </c>
      <c r="J19" s="26"/>
    </row>
    <row r="20" spans="1:10" s="17" customFormat="1" ht="77.25" hidden="1" customHeight="1" thickBot="1" x14ac:dyDescent="0.25">
      <c r="A20" s="34" t="s">
        <v>127</v>
      </c>
      <c r="B20" s="30" t="s">
        <v>10</v>
      </c>
      <c r="C20" s="31" t="s">
        <v>18</v>
      </c>
      <c r="D20" s="32" t="s">
        <v>97</v>
      </c>
      <c r="E20" s="32"/>
      <c r="F20" s="32"/>
      <c r="G20" s="28">
        <v>0</v>
      </c>
      <c r="H20" s="29"/>
      <c r="I20" s="15" t="e">
        <f t="shared" si="0"/>
        <v>#DIV/0!</v>
      </c>
      <c r="J20" s="26"/>
    </row>
    <row r="21" spans="1:10" s="17" customFormat="1" ht="37.5" hidden="1" customHeight="1" x14ac:dyDescent="0.2">
      <c r="A21" s="32" t="s">
        <v>100</v>
      </c>
      <c r="B21" s="30" t="s">
        <v>10</v>
      </c>
      <c r="C21" s="31" t="s">
        <v>18</v>
      </c>
      <c r="D21" s="32" t="s">
        <v>98</v>
      </c>
      <c r="E21" s="30" t="s">
        <v>99</v>
      </c>
      <c r="F21" s="30" t="s">
        <v>99</v>
      </c>
      <c r="G21" s="28">
        <v>0</v>
      </c>
      <c r="H21" s="29"/>
      <c r="I21" s="15" t="e">
        <f t="shared" si="0"/>
        <v>#DIV/0!</v>
      </c>
      <c r="J21" s="26"/>
    </row>
    <row r="22" spans="1:10" s="17" customFormat="1" ht="1.5" hidden="1" customHeight="1" x14ac:dyDescent="0.2">
      <c r="A22" s="32" t="s">
        <v>28</v>
      </c>
      <c r="B22" s="30" t="s">
        <v>10</v>
      </c>
      <c r="C22" s="31" t="s">
        <v>18</v>
      </c>
      <c r="D22" s="32" t="s">
        <v>98</v>
      </c>
      <c r="E22" s="32">
        <v>100</v>
      </c>
      <c r="F22" s="32">
        <v>100</v>
      </c>
      <c r="G22" s="28">
        <v>0</v>
      </c>
      <c r="H22" s="29"/>
      <c r="I22" s="15" t="e">
        <f t="shared" si="0"/>
        <v>#DIV/0!</v>
      </c>
      <c r="J22" s="26"/>
    </row>
    <row r="23" spans="1:10" s="17" customFormat="1" ht="41.25" hidden="1" customHeight="1" x14ac:dyDescent="0.2">
      <c r="A23" s="32" t="s">
        <v>29</v>
      </c>
      <c r="B23" s="30" t="s">
        <v>10</v>
      </c>
      <c r="C23" s="31" t="s">
        <v>18</v>
      </c>
      <c r="D23" s="32" t="s">
        <v>98</v>
      </c>
      <c r="E23" s="32">
        <v>120</v>
      </c>
      <c r="F23" s="32">
        <v>120</v>
      </c>
      <c r="G23" s="28">
        <v>0</v>
      </c>
      <c r="H23" s="29"/>
      <c r="I23" s="15" t="e">
        <f t="shared" si="0"/>
        <v>#DIV/0!</v>
      </c>
      <c r="J23" s="26"/>
    </row>
    <row r="24" spans="1:10" s="17" customFormat="1" ht="0.75" hidden="1" customHeight="1" x14ac:dyDescent="0.2">
      <c r="A24" s="35" t="s">
        <v>22</v>
      </c>
      <c r="B24" s="36" t="s">
        <v>10</v>
      </c>
      <c r="C24" s="37" t="s">
        <v>23</v>
      </c>
      <c r="D24" s="36"/>
      <c r="E24" s="35"/>
      <c r="F24" s="35"/>
      <c r="G24" s="38">
        <f>G25</f>
        <v>0</v>
      </c>
      <c r="H24" s="29"/>
      <c r="I24" s="15" t="e">
        <f t="shared" si="0"/>
        <v>#DIV/0!</v>
      </c>
      <c r="J24" s="16"/>
    </row>
    <row r="25" spans="1:10" s="17" customFormat="1" ht="2.25" hidden="1" customHeight="1" x14ac:dyDescent="0.2">
      <c r="A25" s="18" t="s">
        <v>13</v>
      </c>
      <c r="B25" s="30" t="s">
        <v>10</v>
      </c>
      <c r="C25" s="31" t="s">
        <v>23</v>
      </c>
      <c r="D25" s="32" t="s">
        <v>95</v>
      </c>
      <c r="E25" s="32"/>
      <c r="F25" s="32"/>
      <c r="G25" s="39">
        <f>G26</f>
        <v>0</v>
      </c>
      <c r="H25" s="29"/>
      <c r="I25" s="15" t="e">
        <f t="shared" si="0"/>
        <v>#DIV/0!</v>
      </c>
      <c r="J25" s="16"/>
    </row>
    <row r="26" spans="1:10" s="17" customFormat="1" ht="78" hidden="1" customHeight="1" x14ac:dyDescent="0.2">
      <c r="A26" s="32" t="s">
        <v>104</v>
      </c>
      <c r="B26" s="30" t="s">
        <v>10</v>
      </c>
      <c r="C26" s="31" t="s">
        <v>23</v>
      </c>
      <c r="D26" s="32" t="s">
        <v>97</v>
      </c>
      <c r="E26" s="32"/>
      <c r="F26" s="32"/>
      <c r="G26" s="39">
        <f>G27</f>
        <v>0</v>
      </c>
      <c r="H26" s="29"/>
      <c r="I26" s="15" t="e">
        <f t="shared" si="0"/>
        <v>#DIV/0!</v>
      </c>
      <c r="J26" s="16"/>
    </row>
    <row r="27" spans="1:10" s="17" customFormat="1" ht="17.25" hidden="1" customHeight="1" x14ac:dyDescent="0.2">
      <c r="A27" s="32" t="s">
        <v>101</v>
      </c>
      <c r="B27" s="30" t="s">
        <v>10</v>
      </c>
      <c r="C27" s="31" t="s">
        <v>23</v>
      </c>
      <c r="D27" s="32" t="s">
        <v>107</v>
      </c>
      <c r="E27" s="30" t="s">
        <v>99</v>
      </c>
      <c r="F27" s="30" t="s">
        <v>99</v>
      </c>
      <c r="G27" s="28">
        <f>G28</f>
        <v>0</v>
      </c>
      <c r="H27" s="29"/>
      <c r="I27" s="15" t="e">
        <f t="shared" si="0"/>
        <v>#DIV/0!</v>
      </c>
      <c r="J27" s="26"/>
    </row>
    <row r="28" spans="1:10" s="17" customFormat="1" ht="26.25" hidden="1" customHeight="1" x14ac:dyDescent="0.2">
      <c r="A28" s="32" t="s">
        <v>102</v>
      </c>
      <c r="B28" s="30" t="s">
        <v>10</v>
      </c>
      <c r="C28" s="31" t="s">
        <v>23</v>
      </c>
      <c r="D28" s="32" t="s">
        <v>107</v>
      </c>
      <c r="E28" s="32">
        <v>800</v>
      </c>
      <c r="F28" s="32">
        <v>800</v>
      </c>
      <c r="G28" s="28">
        <f>G29</f>
        <v>0</v>
      </c>
      <c r="H28" s="29"/>
      <c r="I28" s="15" t="e">
        <f t="shared" si="0"/>
        <v>#DIV/0!</v>
      </c>
      <c r="J28" s="26"/>
    </row>
    <row r="29" spans="1:10" s="17" customFormat="1" ht="18.75" hidden="1" customHeight="1" x14ac:dyDescent="0.2">
      <c r="A29" s="32" t="s">
        <v>103</v>
      </c>
      <c r="B29" s="30" t="s">
        <v>10</v>
      </c>
      <c r="C29" s="31" t="s">
        <v>23</v>
      </c>
      <c r="D29" s="32" t="s">
        <v>107</v>
      </c>
      <c r="E29" s="32">
        <v>870</v>
      </c>
      <c r="F29" s="32">
        <v>870</v>
      </c>
      <c r="G29" s="28">
        <v>0</v>
      </c>
      <c r="H29" s="29"/>
      <c r="I29" s="15" t="e">
        <f t="shared" si="0"/>
        <v>#DIV/0!</v>
      </c>
      <c r="J29" s="26"/>
    </row>
    <row r="30" spans="1:10" s="17" customFormat="1" ht="74.25" customHeight="1" x14ac:dyDescent="0.2">
      <c r="A30" s="22" t="s">
        <v>25</v>
      </c>
      <c r="B30" s="40" t="s">
        <v>10</v>
      </c>
      <c r="C30" s="40" t="s">
        <v>26</v>
      </c>
      <c r="D30" s="40"/>
      <c r="E30" s="40"/>
      <c r="F30" s="40"/>
      <c r="G30" s="38">
        <f>G31</f>
        <v>2344965</v>
      </c>
      <c r="H30" s="38">
        <f>H31</f>
        <v>1706189</v>
      </c>
      <c r="I30" s="15">
        <v>0.72599999999999998</v>
      </c>
      <c r="J30" s="16"/>
    </row>
    <row r="31" spans="1:10" s="17" customFormat="1" ht="62.25" customHeight="1" x14ac:dyDescent="0.2">
      <c r="A31" s="18" t="s">
        <v>167</v>
      </c>
      <c r="B31" s="30" t="s">
        <v>10</v>
      </c>
      <c r="C31" s="31" t="s">
        <v>26</v>
      </c>
      <c r="D31" s="32" t="s">
        <v>95</v>
      </c>
      <c r="E31" s="32"/>
      <c r="F31" s="32"/>
      <c r="G31" s="39">
        <f>G32</f>
        <v>2344965</v>
      </c>
      <c r="H31" s="39">
        <f>H32</f>
        <v>1706189</v>
      </c>
      <c r="I31" s="15">
        <v>0.72599999999999998</v>
      </c>
      <c r="J31" s="16"/>
    </row>
    <row r="32" spans="1:10" s="17" customFormat="1" ht="59.25" customHeight="1" x14ac:dyDescent="0.2">
      <c r="A32" s="96" t="s">
        <v>128</v>
      </c>
      <c r="B32" s="30" t="s">
        <v>10</v>
      </c>
      <c r="C32" s="31" t="s">
        <v>26</v>
      </c>
      <c r="D32" s="32" t="s">
        <v>97</v>
      </c>
      <c r="E32" s="32"/>
      <c r="F32" s="32"/>
      <c r="G32" s="39">
        <f>G33+G57</f>
        <v>2344965</v>
      </c>
      <c r="H32" s="39">
        <f>H33+H57</f>
        <v>1706189</v>
      </c>
      <c r="I32" s="15">
        <v>0.72599999999999998</v>
      </c>
      <c r="J32" s="16"/>
    </row>
    <row r="33" spans="1:10" s="17" customFormat="1" ht="18.75" customHeight="1" x14ac:dyDescent="0.2">
      <c r="A33" s="42" t="s">
        <v>27</v>
      </c>
      <c r="B33" s="30" t="s">
        <v>10</v>
      </c>
      <c r="C33" s="31" t="s">
        <v>26</v>
      </c>
      <c r="D33" s="32" t="s">
        <v>108</v>
      </c>
      <c r="E33" s="32"/>
      <c r="F33" s="32"/>
      <c r="G33" s="39">
        <f>G35+G41+G47+G53</f>
        <v>1940592</v>
      </c>
      <c r="H33" s="39">
        <f>H35+H41+H47+H53</f>
        <v>1314189</v>
      </c>
      <c r="I33" s="15">
        <v>0.67700000000000005</v>
      </c>
      <c r="J33" s="16"/>
    </row>
    <row r="34" spans="1:10" s="17" customFormat="1" ht="18.75" customHeight="1" x14ac:dyDescent="0.2">
      <c r="A34" s="42" t="s">
        <v>27</v>
      </c>
      <c r="B34" s="30" t="s">
        <v>10</v>
      </c>
      <c r="C34" s="31" t="s">
        <v>26</v>
      </c>
      <c r="D34" s="32" t="s">
        <v>108</v>
      </c>
      <c r="E34" s="30" t="s">
        <v>99</v>
      </c>
      <c r="F34" s="30"/>
      <c r="G34" s="39">
        <f>G35+G41+G47+G53</f>
        <v>1940592</v>
      </c>
      <c r="H34" s="39">
        <f>H35+H41+H47+H53</f>
        <v>1314189</v>
      </c>
      <c r="I34" s="15">
        <v>0.67700000000000005</v>
      </c>
      <c r="J34" s="16"/>
    </row>
    <row r="35" spans="1:10" s="17" customFormat="1" ht="80.25" customHeight="1" x14ac:dyDescent="0.2">
      <c r="A35" s="42" t="s">
        <v>28</v>
      </c>
      <c r="B35" s="30" t="s">
        <v>10</v>
      </c>
      <c r="C35" s="31" t="s">
        <v>26</v>
      </c>
      <c r="D35" s="32" t="s">
        <v>108</v>
      </c>
      <c r="E35" s="32">
        <v>100</v>
      </c>
      <c r="F35" s="32"/>
      <c r="G35" s="24">
        <f>G37+G38</f>
        <v>1059975</v>
      </c>
      <c r="H35" s="24">
        <f>H37+H38</f>
        <v>750862</v>
      </c>
      <c r="I35" s="43">
        <v>0.70799999999999996</v>
      </c>
      <c r="J35" s="26"/>
    </row>
    <row r="36" spans="1:10" s="17" customFormat="1" ht="34.5" customHeight="1" x14ac:dyDescent="0.2">
      <c r="A36" s="42" t="s">
        <v>29</v>
      </c>
      <c r="B36" s="30" t="s">
        <v>10</v>
      </c>
      <c r="C36" s="31" t="s">
        <v>26</v>
      </c>
      <c r="D36" s="32" t="s">
        <v>108</v>
      </c>
      <c r="E36" s="32">
        <v>120</v>
      </c>
      <c r="F36" s="32"/>
      <c r="G36" s="28">
        <f>G37+G38</f>
        <v>1059975</v>
      </c>
      <c r="H36" s="28">
        <f>H37+H38</f>
        <v>750862</v>
      </c>
      <c r="I36" s="44">
        <v>0.70799999999999996</v>
      </c>
      <c r="J36" s="26"/>
    </row>
    <row r="37" spans="1:10" s="17" customFormat="1" ht="34.5" customHeight="1" x14ac:dyDescent="0.2">
      <c r="A37" s="45" t="s">
        <v>169</v>
      </c>
      <c r="B37" s="46" t="s">
        <v>10</v>
      </c>
      <c r="C37" s="47" t="s">
        <v>26</v>
      </c>
      <c r="D37" s="48" t="s">
        <v>108</v>
      </c>
      <c r="E37" s="48">
        <v>121</v>
      </c>
      <c r="F37" s="48">
        <v>211</v>
      </c>
      <c r="G37" s="49">
        <v>814104</v>
      </c>
      <c r="H37" s="50">
        <v>579895</v>
      </c>
      <c r="I37" s="51">
        <f t="shared" si="0"/>
        <v>0.71231071214488562</v>
      </c>
      <c r="J37" s="26"/>
    </row>
    <row r="38" spans="1:10" s="17" customFormat="1" ht="34.5" customHeight="1" x14ac:dyDescent="0.2">
      <c r="A38" s="45" t="s">
        <v>170</v>
      </c>
      <c r="B38" s="46" t="s">
        <v>10</v>
      </c>
      <c r="C38" s="47" t="s">
        <v>26</v>
      </c>
      <c r="D38" s="48" t="s">
        <v>108</v>
      </c>
      <c r="E38" s="48">
        <v>129</v>
      </c>
      <c r="F38" s="48">
        <v>213</v>
      </c>
      <c r="G38" s="49">
        <v>245871</v>
      </c>
      <c r="H38" s="50">
        <v>170967</v>
      </c>
      <c r="I38" s="51">
        <f t="shared" si="0"/>
        <v>0.69535244091413795</v>
      </c>
      <c r="J38" s="26"/>
    </row>
    <row r="39" spans="1:10" s="17" customFormat="1" ht="38.25" customHeight="1" x14ac:dyDescent="0.2">
      <c r="A39" s="42" t="s">
        <v>19</v>
      </c>
      <c r="B39" s="30" t="s">
        <v>10</v>
      </c>
      <c r="C39" s="31" t="s">
        <v>26</v>
      </c>
      <c r="D39" s="32" t="s">
        <v>108</v>
      </c>
      <c r="E39" s="32">
        <v>200</v>
      </c>
      <c r="F39" s="32"/>
      <c r="G39" s="28">
        <f>G40</f>
        <v>877617</v>
      </c>
      <c r="H39" s="28">
        <f>H40</f>
        <v>562129</v>
      </c>
      <c r="I39" s="15">
        <f>I40</f>
        <v>0.64051744667662547</v>
      </c>
      <c r="J39" s="26"/>
    </row>
    <row r="40" spans="1:10" s="17" customFormat="1" ht="35.25" customHeight="1" x14ac:dyDescent="0.2">
      <c r="A40" s="45" t="s">
        <v>30</v>
      </c>
      <c r="B40" s="46" t="s">
        <v>10</v>
      </c>
      <c r="C40" s="47" t="s">
        <v>26</v>
      </c>
      <c r="D40" s="48" t="s">
        <v>108</v>
      </c>
      <c r="E40" s="48">
        <v>240</v>
      </c>
      <c r="F40" s="48"/>
      <c r="G40" s="49">
        <v>877617</v>
      </c>
      <c r="H40" s="50">
        <v>562129</v>
      </c>
      <c r="I40" s="51">
        <f t="shared" si="0"/>
        <v>0.64051744667662547</v>
      </c>
      <c r="J40" s="26"/>
    </row>
    <row r="41" spans="1:10" s="17" customFormat="1" ht="35.25" customHeight="1" x14ac:dyDescent="0.2">
      <c r="A41" s="52" t="s">
        <v>19</v>
      </c>
      <c r="B41" s="36" t="s">
        <v>10</v>
      </c>
      <c r="C41" s="37" t="s">
        <v>26</v>
      </c>
      <c r="D41" s="35" t="s">
        <v>108</v>
      </c>
      <c r="E41" s="35">
        <v>242</v>
      </c>
      <c r="F41" s="35"/>
      <c r="G41" s="24">
        <f>G42+G43+G44+G45+G46</f>
        <v>186000</v>
      </c>
      <c r="H41" s="24">
        <f>H42+H43+H44+H45+H46</f>
        <v>128079</v>
      </c>
      <c r="I41" s="53">
        <v>0.68899999999999995</v>
      </c>
      <c r="J41" s="26"/>
    </row>
    <row r="42" spans="1:10" s="17" customFormat="1" ht="18" customHeight="1" x14ac:dyDescent="0.2">
      <c r="A42" s="45" t="s">
        <v>171</v>
      </c>
      <c r="B42" s="46" t="s">
        <v>10</v>
      </c>
      <c r="C42" s="47" t="s">
        <v>26</v>
      </c>
      <c r="D42" s="48" t="s">
        <v>108</v>
      </c>
      <c r="E42" s="48">
        <v>242</v>
      </c>
      <c r="F42" s="48">
        <v>221</v>
      </c>
      <c r="G42" s="49">
        <v>18000</v>
      </c>
      <c r="H42" s="50">
        <v>9936</v>
      </c>
      <c r="I42" s="51">
        <f t="shared" si="0"/>
        <v>0.55200000000000005</v>
      </c>
      <c r="J42" s="26"/>
    </row>
    <row r="43" spans="1:10" s="17" customFormat="1" ht="19.899999999999999" customHeight="1" x14ac:dyDescent="0.2">
      <c r="A43" s="45" t="s">
        <v>60</v>
      </c>
      <c r="B43" s="46" t="s">
        <v>10</v>
      </c>
      <c r="C43" s="47" t="s">
        <v>26</v>
      </c>
      <c r="D43" s="48" t="s">
        <v>108</v>
      </c>
      <c r="E43" s="48">
        <v>242</v>
      </c>
      <c r="F43" s="48">
        <v>225</v>
      </c>
      <c r="G43" s="49">
        <v>5000</v>
      </c>
      <c r="H43" s="50">
        <v>2080</v>
      </c>
      <c r="I43" s="51">
        <f t="shared" si="0"/>
        <v>0.41599999999999998</v>
      </c>
      <c r="J43" s="26"/>
    </row>
    <row r="44" spans="1:10" s="17" customFormat="1" ht="19.149999999999999" customHeight="1" x14ac:dyDescent="0.2">
      <c r="A44" s="45" t="s">
        <v>172</v>
      </c>
      <c r="B44" s="46" t="s">
        <v>10</v>
      </c>
      <c r="C44" s="47" t="s">
        <v>26</v>
      </c>
      <c r="D44" s="48" t="s">
        <v>108</v>
      </c>
      <c r="E44" s="48">
        <v>242</v>
      </c>
      <c r="F44" s="48">
        <v>226</v>
      </c>
      <c r="G44" s="49">
        <v>104000</v>
      </c>
      <c r="H44" s="50">
        <v>75625</v>
      </c>
      <c r="I44" s="51">
        <v>0.72799999999999998</v>
      </c>
      <c r="J44" s="26"/>
    </row>
    <row r="45" spans="1:10" s="17" customFormat="1" ht="19.149999999999999" customHeight="1" x14ac:dyDescent="0.2">
      <c r="A45" s="45" t="s">
        <v>63</v>
      </c>
      <c r="B45" s="46" t="s">
        <v>10</v>
      </c>
      <c r="C45" s="47" t="s">
        <v>26</v>
      </c>
      <c r="D45" s="48" t="s">
        <v>108</v>
      </c>
      <c r="E45" s="48">
        <v>242</v>
      </c>
      <c r="F45" s="48">
        <v>310</v>
      </c>
      <c r="G45" s="49">
        <v>35000</v>
      </c>
      <c r="H45" s="50">
        <v>34948</v>
      </c>
      <c r="I45" s="51">
        <f t="shared" si="0"/>
        <v>0.99851428571428569</v>
      </c>
      <c r="J45" s="26"/>
    </row>
    <row r="46" spans="1:10" s="17" customFormat="1" ht="18.600000000000001" customHeight="1" x14ac:dyDescent="0.2">
      <c r="A46" s="45" t="s">
        <v>57</v>
      </c>
      <c r="B46" s="46" t="s">
        <v>10</v>
      </c>
      <c r="C46" s="47" t="s">
        <v>26</v>
      </c>
      <c r="D46" s="48" t="s">
        <v>108</v>
      </c>
      <c r="E46" s="48">
        <v>242</v>
      </c>
      <c r="F46" s="48">
        <v>340</v>
      </c>
      <c r="G46" s="49">
        <v>24000</v>
      </c>
      <c r="H46" s="50">
        <v>5490</v>
      </c>
      <c r="I46" s="51">
        <f t="shared" si="0"/>
        <v>0.22875000000000001</v>
      </c>
      <c r="J46" s="26"/>
    </row>
    <row r="47" spans="1:10" s="17" customFormat="1" ht="35.450000000000003" customHeight="1" x14ac:dyDescent="0.2">
      <c r="A47" s="42" t="s">
        <v>173</v>
      </c>
      <c r="B47" s="30" t="s">
        <v>10</v>
      </c>
      <c r="C47" s="31" t="s">
        <v>26</v>
      </c>
      <c r="D47" s="32" t="s">
        <v>108</v>
      </c>
      <c r="E47" s="32">
        <v>244</v>
      </c>
      <c r="F47" s="32"/>
      <c r="G47" s="24">
        <v>691617</v>
      </c>
      <c r="H47" s="24">
        <v>434050</v>
      </c>
      <c r="I47" s="43">
        <v>0.627</v>
      </c>
      <c r="J47" s="26"/>
    </row>
    <row r="48" spans="1:10" s="17" customFormat="1" ht="18.600000000000001" customHeight="1" x14ac:dyDescent="0.2">
      <c r="A48" s="45" t="s">
        <v>230</v>
      </c>
      <c r="B48" s="46" t="s">
        <v>10</v>
      </c>
      <c r="C48" s="47" t="s">
        <v>26</v>
      </c>
      <c r="D48" s="48" t="s">
        <v>108</v>
      </c>
      <c r="E48" s="48">
        <v>244</v>
      </c>
      <c r="F48" s="48">
        <v>222</v>
      </c>
      <c r="G48" s="49">
        <v>126000</v>
      </c>
      <c r="H48" s="50">
        <v>95631</v>
      </c>
      <c r="I48" s="51">
        <f t="shared" si="0"/>
        <v>0.75897619047619047</v>
      </c>
      <c r="J48" s="26"/>
    </row>
    <row r="49" spans="1:10" s="17" customFormat="1" ht="18.600000000000001" customHeight="1" x14ac:dyDescent="0.2">
      <c r="A49" s="45" t="s">
        <v>47</v>
      </c>
      <c r="B49" s="46" t="s">
        <v>10</v>
      </c>
      <c r="C49" s="97" t="s">
        <v>26</v>
      </c>
      <c r="D49" s="48" t="s">
        <v>228</v>
      </c>
      <c r="E49" s="48">
        <v>244</v>
      </c>
      <c r="F49" s="48">
        <v>223</v>
      </c>
      <c r="G49" s="49">
        <v>200000</v>
      </c>
      <c r="H49" s="49">
        <v>88765</v>
      </c>
      <c r="I49" s="51">
        <f t="shared" si="0"/>
        <v>0.44382500000000003</v>
      </c>
      <c r="J49" s="26"/>
    </row>
    <row r="50" spans="1:10" s="17" customFormat="1" ht="18.600000000000001" customHeight="1" x14ac:dyDescent="0.2">
      <c r="A50" s="45" t="s">
        <v>60</v>
      </c>
      <c r="B50" s="46" t="s">
        <v>10</v>
      </c>
      <c r="C50" s="47" t="s">
        <v>26</v>
      </c>
      <c r="D50" s="48" t="s">
        <v>108</v>
      </c>
      <c r="E50" s="48">
        <v>244</v>
      </c>
      <c r="F50" s="48">
        <v>225</v>
      </c>
      <c r="G50" s="49">
        <v>65000</v>
      </c>
      <c r="H50" s="50">
        <v>46391</v>
      </c>
      <c r="I50" s="51">
        <f t="shared" si="0"/>
        <v>0.71370769230769227</v>
      </c>
      <c r="J50" s="26"/>
    </row>
    <row r="51" spans="1:10" s="17" customFormat="1" ht="18.600000000000001" customHeight="1" x14ac:dyDescent="0.2">
      <c r="A51" s="45" t="s">
        <v>172</v>
      </c>
      <c r="B51" s="46" t="s">
        <v>10</v>
      </c>
      <c r="C51" s="47" t="s">
        <v>26</v>
      </c>
      <c r="D51" s="48" t="s">
        <v>108</v>
      </c>
      <c r="E51" s="48">
        <v>244</v>
      </c>
      <c r="F51" s="48">
        <v>226</v>
      </c>
      <c r="G51" s="49">
        <v>120000</v>
      </c>
      <c r="H51" s="50">
        <v>64589</v>
      </c>
      <c r="I51" s="51">
        <f t="shared" si="0"/>
        <v>0.53824166666666662</v>
      </c>
      <c r="J51" s="26"/>
    </row>
    <row r="52" spans="1:10" s="17" customFormat="1" ht="18.600000000000001" customHeight="1" x14ac:dyDescent="0.2">
      <c r="A52" s="45" t="s">
        <v>57</v>
      </c>
      <c r="B52" s="46" t="s">
        <v>10</v>
      </c>
      <c r="C52" s="47" t="s">
        <v>26</v>
      </c>
      <c r="D52" s="48" t="s">
        <v>108</v>
      </c>
      <c r="E52" s="48">
        <v>244</v>
      </c>
      <c r="F52" s="48">
        <v>340</v>
      </c>
      <c r="G52" s="49">
        <v>180617</v>
      </c>
      <c r="H52" s="50">
        <v>138674</v>
      </c>
      <c r="I52" s="51">
        <f t="shared" si="0"/>
        <v>0.76777933417120203</v>
      </c>
      <c r="J52" s="26"/>
    </row>
    <row r="53" spans="1:10" s="17" customFormat="1" ht="19.5" customHeight="1" x14ac:dyDescent="0.2">
      <c r="A53" s="42" t="s">
        <v>93</v>
      </c>
      <c r="B53" s="30" t="s">
        <v>10</v>
      </c>
      <c r="C53" s="31" t="s">
        <v>26</v>
      </c>
      <c r="D53" s="32" t="s">
        <v>108</v>
      </c>
      <c r="E53" s="32">
        <v>800</v>
      </c>
      <c r="F53" s="32"/>
      <c r="G53" s="24">
        <f>G56</f>
        <v>3000</v>
      </c>
      <c r="H53" s="24">
        <f>H56</f>
        <v>1198</v>
      </c>
      <c r="I53" s="43">
        <f>I56</f>
        <v>0.39933333333333332</v>
      </c>
      <c r="J53" s="26"/>
    </row>
    <row r="54" spans="1:10" s="17" customFormat="1" ht="25.5" customHeight="1" x14ac:dyDescent="0.2">
      <c r="A54" s="42" t="s">
        <v>94</v>
      </c>
      <c r="B54" s="30" t="s">
        <v>10</v>
      </c>
      <c r="C54" s="31" t="s">
        <v>26</v>
      </c>
      <c r="D54" s="32" t="s">
        <v>108</v>
      </c>
      <c r="E54" s="32">
        <v>850</v>
      </c>
      <c r="F54" s="32"/>
      <c r="G54" s="28">
        <f>G56</f>
        <v>3000</v>
      </c>
      <c r="H54" s="28">
        <f>H56</f>
        <v>1198</v>
      </c>
      <c r="I54" s="15">
        <f>I56</f>
        <v>0.39933333333333332</v>
      </c>
      <c r="J54" s="26"/>
    </row>
    <row r="55" spans="1:10" s="17" customFormat="1" ht="25.5" customHeight="1" x14ac:dyDescent="0.2">
      <c r="A55" s="42" t="s">
        <v>94</v>
      </c>
      <c r="B55" s="30" t="s">
        <v>10</v>
      </c>
      <c r="C55" s="31" t="s">
        <v>26</v>
      </c>
      <c r="D55" s="32" t="s">
        <v>108</v>
      </c>
      <c r="E55" s="32">
        <v>852</v>
      </c>
      <c r="F55" s="32"/>
      <c r="G55" s="28">
        <f>G56</f>
        <v>3000</v>
      </c>
      <c r="H55" s="28">
        <f>H56</f>
        <v>1198</v>
      </c>
      <c r="I55" s="15">
        <f>I56</f>
        <v>0.39933333333333332</v>
      </c>
      <c r="J55" s="26"/>
    </row>
    <row r="56" spans="1:10" s="17" customFormat="1" ht="25.5" customHeight="1" x14ac:dyDescent="0.2">
      <c r="A56" s="45" t="s">
        <v>174</v>
      </c>
      <c r="B56" s="46" t="s">
        <v>10</v>
      </c>
      <c r="C56" s="47" t="s">
        <v>26</v>
      </c>
      <c r="D56" s="48" t="s">
        <v>108</v>
      </c>
      <c r="E56" s="48">
        <v>852</v>
      </c>
      <c r="F56" s="48">
        <v>290</v>
      </c>
      <c r="G56" s="49">
        <v>3000</v>
      </c>
      <c r="H56" s="50">
        <v>1198</v>
      </c>
      <c r="I56" s="51">
        <f t="shared" si="0"/>
        <v>0.39933333333333332</v>
      </c>
      <c r="J56" s="26"/>
    </row>
    <row r="57" spans="1:10" s="17" customFormat="1" ht="47.25" customHeight="1" x14ac:dyDescent="0.2">
      <c r="A57" s="32" t="s">
        <v>114</v>
      </c>
      <c r="B57" s="30" t="s">
        <v>10</v>
      </c>
      <c r="C57" s="31" t="s">
        <v>26</v>
      </c>
      <c r="D57" s="32" t="s">
        <v>106</v>
      </c>
      <c r="E57" s="30" t="s">
        <v>99</v>
      </c>
      <c r="F57" s="30"/>
      <c r="G57" s="54">
        <f>G61+G62</f>
        <v>404373</v>
      </c>
      <c r="H57" s="54">
        <f>H61+H62</f>
        <v>392000</v>
      </c>
      <c r="I57" s="43">
        <v>0.96899999999999997</v>
      </c>
      <c r="J57" s="26"/>
    </row>
    <row r="58" spans="1:10" s="17" customFormat="1" ht="68.45" customHeight="1" x14ac:dyDescent="0.2">
      <c r="A58" s="32" t="s">
        <v>28</v>
      </c>
      <c r="B58" s="30" t="s">
        <v>10</v>
      </c>
      <c r="C58" s="31" t="s">
        <v>26</v>
      </c>
      <c r="D58" s="32" t="s">
        <v>106</v>
      </c>
      <c r="E58" s="32">
        <v>100</v>
      </c>
      <c r="F58" s="32"/>
      <c r="G58" s="28">
        <f>G61+G62</f>
        <v>404373</v>
      </c>
      <c r="H58" s="28">
        <f>H61+H62</f>
        <v>392000</v>
      </c>
      <c r="I58" s="15">
        <v>0.96899999999999997</v>
      </c>
      <c r="J58" s="26"/>
    </row>
    <row r="59" spans="1:10" s="17" customFormat="1" ht="38.25" customHeight="1" x14ac:dyDescent="0.2">
      <c r="A59" s="32" t="s">
        <v>29</v>
      </c>
      <c r="B59" s="30" t="s">
        <v>10</v>
      </c>
      <c r="C59" s="31" t="s">
        <v>26</v>
      </c>
      <c r="D59" s="32" t="s">
        <v>106</v>
      </c>
      <c r="E59" s="32">
        <v>120</v>
      </c>
      <c r="F59" s="32"/>
      <c r="G59" s="28">
        <f>G61+G62</f>
        <v>404373</v>
      </c>
      <c r="H59" s="28">
        <f>H61+H62</f>
        <v>392000</v>
      </c>
      <c r="I59" s="15">
        <v>0.96899999999999997</v>
      </c>
      <c r="J59" s="26"/>
    </row>
    <row r="60" spans="1:10" s="17" customFormat="1" ht="45" hidden="1" customHeight="1" x14ac:dyDescent="0.2">
      <c r="A60" s="45"/>
      <c r="B60" s="55"/>
      <c r="C60" s="55"/>
      <c r="D60" s="55"/>
      <c r="E60" s="55"/>
      <c r="F60" s="55"/>
      <c r="G60" s="49"/>
      <c r="H60" s="50"/>
      <c r="I60" s="51" t="e">
        <f t="shared" si="0"/>
        <v>#DIV/0!</v>
      </c>
      <c r="J60" s="26"/>
    </row>
    <row r="61" spans="1:10" s="17" customFormat="1" ht="24.6" customHeight="1" x14ac:dyDescent="0.2">
      <c r="A61" s="45" t="s">
        <v>169</v>
      </c>
      <c r="B61" s="46" t="s">
        <v>10</v>
      </c>
      <c r="C61" s="47" t="s">
        <v>26</v>
      </c>
      <c r="D61" s="48" t="s">
        <v>106</v>
      </c>
      <c r="E61" s="48">
        <v>121</v>
      </c>
      <c r="F61" s="48">
        <v>211</v>
      </c>
      <c r="G61" s="49">
        <v>310578</v>
      </c>
      <c r="H61" s="50">
        <v>302000</v>
      </c>
      <c r="I61" s="51">
        <f t="shared" si="0"/>
        <v>0.97238052920683371</v>
      </c>
      <c r="J61" s="26"/>
    </row>
    <row r="62" spans="1:10" s="17" customFormat="1" ht="21.6" customHeight="1" x14ac:dyDescent="0.2">
      <c r="A62" s="45" t="s">
        <v>170</v>
      </c>
      <c r="B62" s="46" t="s">
        <v>10</v>
      </c>
      <c r="C62" s="47" t="s">
        <v>26</v>
      </c>
      <c r="D62" s="48" t="s">
        <v>106</v>
      </c>
      <c r="E62" s="48">
        <v>129</v>
      </c>
      <c r="F62" s="48">
        <v>213</v>
      </c>
      <c r="G62" s="49">
        <v>93795</v>
      </c>
      <c r="H62" s="50">
        <v>90000</v>
      </c>
      <c r="I62" s="51">
        <f t="shared" si="0"/>
        <v>0.95953942107788259</v>
      </c>
      <c r="J62" s="26"/>
    </row>
    <row r="63" spans="1:10" s="17" customFormat="1" ht="24" customHeight="1" x14ac:dyDescent="0.2">
      <c r="A63" s="35" t="s">
        <v>22</v>
      </c>
      <c r="B63" s="36" t="s">
        <v>10</v>
      </c>
      <c r="C63" s="37" t="s">
        <v>23</v>
      </c>
      <c r="D63" s="36"/>
      <c r="E63" s="35"/>
      <c r="F63" s="35"/>
      <c r="G63" s="38">
        <f>G69</f>
        <v>7000</v>
      </c>
      <c r="H63" s="38">
        <f>H69</f>
        <v>0</v>
      </c>
      <c r="I63" s="43">
        <f>I69</f>
        <v>0</v>
      </c>
      <c r="J63" s="26"/>
    </row>
    <row r="64" spans="1:10" s="17" customFormat="1" ht="55.9" customHeight="1" x14ac:dyDescent="0.2">
      <c r="A64" s="18" t="s">
        <v>167</v>
      </c>
      <c r="B64" s="30" t="s">
        <v>10</v>
      </c>
      <c r="C64" s="31" t="s">
        <v>23</v>
      </c>
      <c r="D64" s="32" t="s">
        <v>95</v>
      </c>
      <c r="E64" s="32"/>
      <c r="F64" s="32"/>
      <c r="G64" s="39">
        <f>G69</f>
        <v>7000</v>
      </c>
      <c r="H64" s="39">
        <f>H69</f>
        <v>0</v>
      </c>
      <c r="I64" s="15">
        <f>I69</f>
        <v>0</v>
      </c>
      <c r="J64" s="26"/>
    </row>
    <row r="65" spans="1:10" s="17" customFormat="1" ht="58.15" customHeight="1" x14ac:dyDescent="0.2">
      <c r="A65" s="32" t="s">
        <v>129</v>
      </c>
      <c r="B65" s="30" t="s">
        <v>10</v>
      </c>
      <c r="C65" s="31" t="s">
        <v>23</v>
      </c>
      <c r="D65" s="32" t="s">
        <v>97</v>
      </c>
      <c r="E65" s="32"/>
      <c r="F65" s="32"/>
      <c r="G65" s="39">
        <f>G69</f>
        <v>7000</v>
      </c>
      <c r="H65" s="39">
        <f>H69</f>
        <v>0</v>
      </c>
      <c r="I65" s="15">
        <f>I69</f>
        <v>0</v>
      </c>
      <c r="J65" s="26"/>
    </row>
    <row r="66" spans="1:10" s="17" customFormat="1" ht="24.75" customHeight="1" x14ac:dyDescent="0.2">
      <c r="A66" s="32" t="s">
        <v>101</v>
      </c>
      <c r="B66" s="30" t="s">
        <v>10</v>
      </c>
      <c r="C66" s="31" t="s">
        <v>23</v>
      </c>
      <c r="D66" s="32" t="s">
        <v>153</v>
      </c>
      <c r="E66" s="30" t="s">
        <v>99</v>
      </c>
      <c r="F66" s="30"/>
      <c r="G66" s="28">
        <f>G69</f>
        <v>7000</v>
      </c>
      <c r="H66" s="28">
        <f>H69</f>
        <v>0</v>
      </c>
      <c r="I66" s="15">
        <f>I69</f>
        <v>0</v>
      </c>
      <c r="J66" s="26"/>
    </row>
    <row r="67" spans="1:10" s="17" customFormat="1" ht="23.25" customHeight="1" x14ac:dyDescent="0.2">
      <c r="A67" s="32" t="s">
        <v>102</v>
      </c>
      <c r="B67" s="30" t="s">
        <v>10</v>
      </c>
      <c r="C67" s="31" t="s">
        <v>23</v>
      </c>
      <c r="D67" s="32" t="s">
        <v>153</v>
      </c>
      <c r="E67" s="32">
        <v>800</v>
      </c>
      <c r="F67" s="32"/>
      <c r="G67" s="28">
        <f>G69</f>
        <v>7000</v>
      </c>
      <c r="H67" s="28">
        <f>H69</f>
        <v>0</v>
      </c>
      <c r="I67" s="15">
        <f>I69</f>
        <v>0</v>
      </c>
      <c r="J67" s="26"/>
    </row>
    <row r="68" spans="1:10" s="17" customFormat="1" ht="23.25" customHeight="1" x14ac:dyDescent="0.2">
      <c r="A68" s="32" t="s">
        <v>103</v>
      </c>
      <c r="B68" s="30" t="s">
        <v>10</v>
      </c>
      <c r="C68" s="31" t="s">
        <v>23</v>
      </c>
      <c r="D68" s="32" t="s">
        <v>153</v>
      </c>
      <c r="E68" s="32">
        <v>870</v>
      </c>
      <c r="F68" s="32"/>
      <c r="G68" s="28">
        <f>G69</f>
        <v>7000</v>
      </c>
      <c r="H68" s="28">
        <f>H69</f>
        <v>0</v>
      </c>
      <c r="I68" s="15">
        <f>I69</f>
        <v>0</v>
      </c>
      <c r="J68" s="26"/>
    </row>
    <row r="69" spans="1:10" s="17" customFormat="1" ht="25.5" customHeight="1" x14ac:dyDescent="0.2">
      <c r="A69" s="48" t="s">
        <v>103</v>
      </c>
      <c r="B69" s="46" t="s">
        <v>10</v>
      </c>
      <c r="C69" s="47" t="s">
        <v>23</v>
      </c>
      <c r="D69" s="48" t="s">
        <v>153</v>
      </c>
      <c r="E69" s="48">
        <v>870</v>
      </c>
      <c r="F69" s="48">
        <v>290</v>
      </c>
      <c r="G69" s="56">
        <v>7000</v>
      </c>
      <c r="H69" s="57"/>
      <c r="I69" s="58">
        <f t="shared" si="0"/>
        <v>0</v>
      </c>
      <c r="J69" s="26"/>
    </row>
    <row r="70" spans="1:10" s="17" customFormat="1" ht="13.5" customHeight="1" x14ac:dyDescent="0.2">
      <c r="A70" s="22" t="s">
        <v>31</v>
      </c>
      <c r="B70" s="40" t="s">
        <v>10</v>
      </c>
      <c r="C70" s="40" t="s">
        <v>32</v>
      </c>
      <c r="D70" s="40"/>
      <c r="E70" s="40"/>
      <c r="F70" s="40"/>
      <c r="G70" s="24">
        <v>32789.83</v>
      </c>
      <c r="H70" s="24">
        <v>23780</v>
      </c>
      <c r="I70" s="43">
        <v>0.72499999999999998</v>
      </c>
      <c r="J70" s="26"/>
    </row>
    <row r="71" spans="1:10" s="17" customFormat="1" ht="53.25" customHeight="1" x14ac:dyDescent="0.2">
      <c r="A71" s="18" t="s">
        <v>167</v>
      </c>
      <c r="B71" s="30" t="s">
        <v>10</v>
      </c>
      <c r="C71" s="31" t="s">
        <v>32</v>
      </c>
      <c r="D71" s="32" t="s">
        <v>95</v>
      </c>
      <c r="E71" s="32"/>
      <c r="F71" s="32"/>
      <c r="G71" s="28">
        <f>G76+G77</f>
        <v>30000</v>
      </c>
      <c r="H71" s="28">
        <f>H76+H77</f>
        <v>22500</v>
      </c>
      <c r="I71" s="15">
        <v>0.75</v>
      </c>
      <c r="J71" s="26"/>
    </row>
    <row r="72" spans="1:10" s="17" customFormat="1" ht="77.25" customHeight="1" x14ac:dyDescent="0.2">
      <c r="A72" s="96" t="s">
        <v>115</v>
      </c>
      <c r="B72" s="30" t="s">
        <v>10</v>
      </c>
      <c r="C72" s="31" t="s">
        <v>32</v>
      </c>
      <c r="D72" s="32" t="s">
        <v>97</v>
      </c>
      <c r="E72" s="32"/>
      <c r="F72" s="32"/>
      <c r="G72" s="28">
        <f>G73</f>
        <v>30000</v>
      </c>
      <c r="H72" s="28">
        <f>H73</f>
        <v>22500</v>
      </c>
      <c r="I72" s="15">
        <v>0.75</v>
      </c>
      <c r="J72" s="26"/>
    </row>
    <row r="73" spans="1:10" s="17" customFormat="1" ht="35.25" customHeight="1" x14ac:dyDescent="0.2">
      <c r="A73" s="42" t="s">
        <v>33</v>
      </c>
      <c r="B73" s="30" t="s">
        <v>10</v>
      </c>
      <c r="C73" s="31" t="s">
        <v>32</v>
      </c>
      <c r="D73" s="32" t="s">
        <v>109</v>
      </c>
      <c r="E73" s="30" t="s">
        <v>99</v>
      </c>
      <c r="F73" s="30"/>
      <c r="G73" s="39">
        <f>G76+G77</f>
        <v>30000</v>
      </c>
      <c r="H73" s="39">
        <f>H76+H77</f>
        <v>22500</v>
      </c>
      <c r="I73" s="15">
        <v>0.75</v>
      </c>
      <c r="J73" s="16"/>
    </row>
    <row r="74" spans="1:10" s="17" customFormat="1" ht="39.75" customHeight="1" x14ac:dyDescent="0.2">
      <c r="A74" s="42" t="s">
        <v>19</v>
      </c>
      <c r="B74" s="30" t="s">
        <v>10</v>
      </c>
      <c r="C74" s="31" t="s">
        <v>32</v>
      </c>
      <c r="D74" s="32" t="s">
        <v>109</v>
      </c>
      <c r="E74" s="32">
        <v>200</v>
      </c>
      <c r="F74" s="32"/>
      <c r="G74" s="39">
        <f>G76+G77</f>
        <v>30000</v>
      </c>
      <c r="H74" s="39">
        <f>H76+H77</f>
        <v>22500</v>
      </c>
      <c r="I74" s="15">
        <v>0.75</v>
      </c>
      <c r="J74" s="16" t="s">
        <v>239</v>
      </c>
    </row>
    <row r="75" spans="1:10" s="17" customFormat="1" ht="33.75" customHeight="1" x14ac:dyDescent="0.2">
      <c r="A75" s="42" t="s">
        <v>30</v>
      </c>
      <c r="B75" s="30" t="s">
        <v>10</v>
      </c>
      <c r="C75" s="31" t="s">
        <v>32</v>
      </c>
      <c r="D75" s="32" t="s">
        <v>109</v>
      </c>
      <c r="E75" s="32">
        <v>240</v>
      </c>
      <c r="F75" s="32"/>
      <c r="G75" s="28">
        <f>G76+G77</f>
        <v>30000</v>
      </c>
      <c r="H75" s="28">
        <f>H76+H77</f>
        <v>22500</v>
      </c>
      <c r="I75" s="15">
        <v>0.75</v>
      </c>
      <c r="J75" s="26"/>
    </row>
    <row r="76" spans="1:10" s="17" customFormat="1" ht="33.75" customHeight="1" x14ac:dyDescent="0.2">
      <c r="A76" s="45" t="s">
        <v>174</v>
      </c>
      <c r="B76" s="46" t="s">
        <v>10</v>
      </c>
      <c r="C76" s="47" t="s">
        <v>32</v>
      </c>
      <c r="D76" s="48" t="s">
        <v>109</v>
      </c>
      <c r="E76" s="48">
        <v>244</v>
      </c>
      <c r="F76" s="48">
        <v>226</v>
      </c>
      <c r="G76" s="49">
        <v>30000</v>
      </c>
      <c r="H76" s="50">
        <v>22500</v>
      </c>
      <c r="I76" s="51">
        <f t="shared" si="0"/>
        <v>0.75</v>
      </c>
      <c r="J76" s="26"/>
    </row>
    <row r="77" spans="1:10" s="17" customFormat="1" ht="33.75" customHeight="1" x14ac:dyDescent="0.2">
      <c r="A77" s="45" t="s">
        <v>174</v>
      </c>
      <c r="B77" s="46" t="s">
        <v>10</v>
      </c>
      <c r="C77" s="47" t="s">
        <v>32</v>
      </c>
      <c r="D77" s="48" t="s">
        <v>109</v>
      </c>
      <c r="E77" s="48">
        <v>244</v>
      </c>
      <c r="F77" s="48">
        <v>290</v>
      </c>
      <c r="G77" s="49">
        <v>0</v>
      </c>
      <c r="H77" s="50"/>
      <c r="I77" s="51">
        <v>0</v>
      </c>
      <c r="J77" s="26"/>
    </row>
    <row r="78" spans="1:10" s="17" customFormat="1" ht="33.75" customHeight="1" x14ac:dyDescent="0.2">
      <c r="A78" s="42" t="s">
        <v>229</v>
      </c>
      <c r="B78" s="30" t="s">
        <v>10</v>
      </c>
      <c r="C78" s="31" t="s">
        <v>32</v>
      </c>
      <c r="D78" s="32" t="s">
        <v>109</v>
      </c>
      <c r="E78" s="32">
        <v>0</v>
      </c>
      <c r="F78" s="32"/>
      <c r="G78" s="33">
        <f t="shared" ref="G78:G79" si="1">G79</f>
        <v>2789.83</v>
      </c>
      <c r="H78" s="33">
        <f t="shared" ref="H78:H79" si="2">H79</f>
        <v>1280</v>
      </c>
      <c r="I78" s="44">
        <f t="shared" ref="I78:I79" si="3">I79</f>
        <v>0.45880931813049541</v>
      </c>
      <c r="J78" s="26"/>
    </row>
    <row r="79" spans="1:10" s="17" customFormat="1" ht="33.75" customHeight="1" x14ac:dyDescent="0.2">
      <c r="A79" s="42" t="s">
        <v>229</v>
      </c>
      <c r="B79" s="30" t="s">
        <v>10</v>
      </c>
      <c r="C79" s="31" t="s">
        <v>32</v>
      </c>
      <c r="D79" s="32" t="s">
        <v>109</v>
      </c>
      <c r="E79" s="32">
        <v>800</v>
      </c>
      <c r="F79" s="32"/>
      <c r="G79" s="28">
        <f t="shared" si="1"/>
        <v>2789.83</v>
      </c>
      <c r="H79" s="28">
        <f t="shared" si="2"/>
        <v>1280</v>
      </c>
      <c r="I79" s="15">
        <f t="shared" si="3"/>
        <v>0.45880931813049541</v>
      </c>
      <c r="J79" s="26"/>
    </row>
    <row r="80" spans="1:10" s="17" customFormat="1" ht="33.75" customHeight="1" x14ac:dyDescent="0.2">
      <c r="A80" s="42" t="s">
        <v>229</v>
      </c>
      <c r="B80" s="30" t="s">
        <v>10</v>
      </c>
      <c r="C80" s="31" t="s">
        <v>32</v>
      </c>
      <c r="D80" s="32" t="s">
        <v>109</v>
      </c>
      <c r="E80" s="32">
        <v>850</v>
      </c>
      <c r="F80" s="32"/>
      <c r="G80" s="28">
        <f>G81</f>
        <v>2789.83</v>
      </c>
      <c r="H80" s="28">
        <f>H81</f>
        <v>1280</v>
      </c>
      <c r="I80" s="15">
        <f>I81</f>
        <v>0.45880931813049541</v>
      </c>
      <c r="J80" s="26"/>
    </row>
    <row r="81" spans="1:10" s="17" customFormat="1" ht="33.75" customHeight="1" x14ac:dyDescent="0.2">
      <c r="A81" s="42" t="s">
        <v>229</v>
      </c>
      <c r="B81" s="46" t="s">
        <v>10</v>
      </c>
      <c r="C81" s="47" t="s">
        <v>32</v>
      </c>
      <c r="D81" s="48" t="s">
        <v>109</v>
      </c>
      <c r="E81" s="48">
        <v>852</v>
      </c>
      <c r="F81" s="48">
        <v>290</v>
      </c>
      <c r="G81" s="49">
        <v>2789.83</v>
      </c>
      <c r="H81" s="98">
        <v>1280</v>
      </c>
      <c r="I81" s="51">
        <f t="shared" ref="I81:I138" si="4">H81/G81</f>
        <v>0.45880931813049541</v>
      </c>
      <c r="J81" s="26"/>
    </row>
    <row r="82" spans="1:10" s="17" customFormat="1" ht="17.25" customHeight="1" x14ac:dyDescent="0.2">
      <c r="A82" s="22" t="s">
        <v>35</v>
      </c>
      <c r="B82" s="40" t="s">
        <v>10</v>
      </c>
      <c r="C82" s="40" t="s">
        <v>36</v>
      </c>
      <c r="D82" s="40"/>
      <c r="E82" s="40"/>
      <c r="F82" s="40"/>
      <c r="G82" s="24">
        <f>G86+G90</f>
        <v>69872</v>
      </c>
      <c r="H82" s="24">
        <f>H86+H90</f>
        <v>27620</v>
      </c>
      <c r="I82" s="43">
        <v>0.39500000000000002</v>
      </c>
      <c r="J82" s="26"/>
    </row>
    <row r="83" spans="1:10" s="17" customFormat="1" ht="24" customHeight="1" x14ac:dyDescent="0.2">
      <c r="A83" s="18" t="s">
        <v>37</v>
      </c>
      <c r="B83" s="19" t="s">
        <v>10</v>
      </c>
      <c r="C83" s="19" t="s">
        <v>38</v>
      </c>
      <c r="D83" s="32" t="s">
        <v>118</v>
      </c>
      <c r="E83" s="19"/>
      <c r="F83" s="19"/>
      <c r="G83" s="28">
        <f>G85</f>
        <v>69872</v>
      </c>
      <c r="H83" s="28">
        <f>H85</f>
        <v>27620</v>
      </c>
      <c r="I83" s="44">
        <v>0.39500000000000002</v>
      </c>
      <c r="J83" s="26"/>
    </row>
    <row r="84" spans="1:10" s="17" customFormat="1" ht="36" customHeight="1" x14ac:dyDescent="0.2">
      <c r="A84" s="32" t="s">
        <v>116</v>
      </c>
      <c r="B84" s="30" t="s">
        <v>117</v>
      </c>
      <c r="C84" s="31" t="s">
        <v>38</v>
      </c>
      <c r="D84" s="32" t="s">
        <v>130</v>
      </c>
      <c r="E84" s="19"/>
      <c r="F84" s="19"/>
      <c r="G84" s="28">
        <f>G85</f>
        <v>69872</v>
      </c>
      <c r="H84" s="28">
        <f>H85</f>
        <v>27620</v>
      </c>
      <c r="I84" s="44">
        <v>0.39500000000000002</v>
      </c>
      <c r="J84" s="26"/>
    </row>
    <row r="85" spans="1:10" s="17" customFormat="1" ht="41.25" customHeight="1" x14ac:dyDescent="0.2">
      <c r="A85" s="42" t="s">
        <v>39</v>
      </c>
      <c r="B85" s="19" t="s">
        <v>10</v>
      </c>
      <c r="C85" s="19" t="s">
        <v>38</v>
      </c>
      <c r="D85" s="32" t="s">
        <v>119</v>
      </c>
      <c r="E85" s="19"/>
      <c r="F85" s="19"/>
      <c r="G85" s="28">
        <f>G86+G90</f>
        <v>69872</v>
      </c>
      <c r="H85" s="28">
        <f>H86+H90</f>
        <v>27620</v>
      </c>
      <c r="I85" s="44">
        <v>0.39500000000000002</v>
      </c>
      <c r="J85" s="26"/>
    </row>
    <row r="86" spans="1:10" s="17" customFormat="1" ht="70.5" customHeight="1" x14ac:dyDescent="0.2">
      <c r="A86" s="18" t="s">
        <v>14</v>
      </c>
      <c r="B86" s="19" t="s">
        <v>10</v>
      </c>
      <c r="C86" s="19" t="s">
        <v>38</v>
      </c>
      <c r="D86" s="32" t="s">
        <v>119</v>
      </c>
      <c r="E86" s="19" t="s">
        <v>15</v>
      </c>
      <c r="F86" s="19"/>
      <c r="G86" s="28">
        <f>G88+G89</f>
        <v>40095</v>
      </c>
      <c r="H86" s="28">
        <f>H88+H89</f>
        <v>27620</v>
      </c>
      <c r="I86" s="44">
        <v>0.39500000000000002</v>
      </c>
      <c r="J86" s="26"/>
    </row>
    <row r="87" spans="1:10" s="17" customFormat="1" ht="38.25" customHeight="1" x14ac:dyDescent="0.2">
      <c r="A87" s="42" t="s">
        <v>29</v>
      </c>
      <c r="B87" s="19" t="s">
        <v>10</v>
      </c>
      <c r="C87" s="19" t="s">
        <v>38</v>
      </c>
      <c r="D87" s="32" t="s">
        <v>119</v>
      </c>
      <c r="E87" s="19" t="s">
        <v>16</v>
      </c>
      <c r="F87" s="19"/>
      <c r="G87" s="28">
        <f>G88+G89</f>
        <v>40095</v>
      </c>
      <c r="H87" s="28">
        <f>H88+H89</f>
        <v>27620</v>
      </c>
      <c r="I87" s="44">
        <v>0.39500000000000002</v>
      </c>
      <c r="J87" s="26"/>
    </row>
    <row r="88" spans="1:10" s="17" customFormat="1" ht="22.9" customHeight="1" x14ac:dyDescent="0.2">
      <c r="A88" s="45" t="s">
        <v>169</v>
      </c>
      <c r="B88" s="55" t="s">
        <v>10</v>
      </c>
      <c r="C88" s="55" t="s">
        <v>38</v>
      </c>
      <c r="D88" s="48" t="s">
        <v>119</v>
      </c>
      <c r="E88" s="55" t="s">
        <v>175</v>
      </c>
      <c r="F88" s="55" t="s">
        <v>176</v>
      </c>
      <c r="G88" s="49">
        <v>30795</v>
      </c>
      <c r="H88" s="50">
        <v>21214</v>
      </c>
      <c r="I88" s="51">
        <f>+I89+I93+I95+I96+I97</f>
        <v>0.68881720430107529</v>
      </c>
      <c r="J88" s="26"/>
    </row>
    <row r="89" spans="1:10" s="17" customFormat="1" ht="21" customHeight="1" x14ac:dyDescent="0.2">
      <c r="A89" s="45" t="s">
        <v>170</v>
      </c>
      <c r="B89" s="55" t="s">
        <v>10</v>
      </c>
      <c r="C89" s="55" t="s">
        <v>38</v>
      </c>
      <c r="D89" s="48" t="s">
        <v>119</v>
      </c>
      <c r="E89" s="55" t="s">
        <v>175</v>
      </c>
      <c r="F89" s="55" t="s">
        <v>177</v>
      </c>
      <c r="G89" s="49">
        <v>9300</v>
      </c>
      <c r="H89" s="50">
        <v>6406</v>
      </c>
      <c r="I89" s="51">
        <f t="shared" si="4"/>
        <v>0.68881720430107529</v>
      </c>
      <c r="J89" s="26"/>
    </row>
    <row r="90" spans="1:10" s="17" customFormat="1" ht="39.75" customHeight="1" x14ac:dyDescent="0.2">
      <c r="A90" s="42" t="s">
        <v>19</v>
      </c>
      <c r="B90" s="19" t="s">
        <v>10</v>
      </c>
      <c r="C90" s="19" t="s">
        <v>38</v>
      </c>
      <c r="D90" s="32" t="s">
        <v>119</v>
      </c>
      <c r="E90" s="19" t="s">
        <v>20</v>
      </c>
      <c r="F90" s="19"/>
      <c r="G90" s="28">
        <f>G92+G94</f>
        <v>29777</v>
      </c>
      <c r="H90" s="28">
        <f>H92+H94</f>
        <v>0</v>
      </c>
      <c r="I90" s="15">
        <f>I93+I95+I96+I97</f>
        <v>0</v>
      </c>
      <c r="J90" s="26"/>
    </row>
    <row r="91" spans="1:10" s="17" customFormat="1" ht="29.25" customHeight="1" x14ac:dyDescent="0.2">
      <c r="A91" s="42" t="s">
        <v>30</v>
      </c>
      <c r="B91" s="19" t="s">
        <v>10</v>
      </c>
      <c r="C91" s="19" t="s">
        <v>38</v>
      </c>
      <c r="D91" s="32" t="s">
        <v>119</v>
      </c>
      <c r="E91" s="19" t="s">
        <v>21</v>
      </c>
      <c r="F91" s="19"/>
      <c r="G91" s="28">
        <f>G92+G94</f>
        <v>29777</v>
      </c>
      <c r="H91" s="28">
        <f>H92+H94</f>
        <v>0</v>
      </c>
      <c r="I91" s="15">
        <f>I92+I94</f>
        <v>0</v>
      </c>
      <c r="J91" s="26"/>
    </row>
    <row r="92" spans="1:10" s="17" customFormat="1" ht="29.25" customHeight="1" x14ac:dyDescent="0.2">
      <c r="A92" s="42" t="s">
        <v>19</v>
      </c>
      <c r="B92" s="19" t="s">
        <v>10</v>
      </c>
      <c r="C92" s="19" t="s">
        <v>38</v>
      </c>
      <c r="D92" s="32" t="s">
        <v>119</v>
      </c>
      <c r="E92" s="19" t="s">
        <v>178</v>
      </c>
      <c r="F92" s="19"/>
      <c r="G92" s="28">
        <f>G93</f>
        <v>6000</v>
      </c>
      <c r="H92" s="28">
        <f>H93</f>
        <v>0</v>
      </c>
      <c r="I92" s="15">
        <f>I93</f>
        <v>0</v>
      </c>
      <c r="J92" s="26"/>
    </row>
    <row r="93" spans="1:10" s="17" customFormat="1" ht="19.149999999999999" customHeight="1" x14ac:dyDescent="0.2">
      <c r="A93" s="45" t="s">
        <v>60</v>
      </c>
      <c r="B93" s="55" t="s">
        <v>10</v>
      </c>
      <c r="C93" s="55" t="s">
        <v>38</v>
      </c>
      <c r="D93" s="48" t="s">
        <v>119</v>
      </c>
      <c r="E93" s="55" t="s">
        <v>178</v>
      </c>
      <c r="F93" s="55" t="s">
        <v>179</v>
      </c>
      <c r="G93" s="49">
        <v>6000</v>
      </c>
      <c r="H93" s="50"/>
      <c r="I93" s="51">
        <f t="shared" si="4"/>
        <v>0</v>
      </c>
      <c r="J93" s="26"/>
    </row>
    <row r="94" spans="1:10" s="17" customFormat="1" ht="29.25" customHeight="1" x14ac:dyDescent="0.2">
      <c r="A94" s="42" t="s">
        <v>19</v>
      </c>
      <c r="B94" s="19" t="s">
        <v>10</v>
      </c>
      <c r="C94" s="19" t="s">
        <v>38</v>
      </c>
      <c r="D94" s="32" t="s">
        <v>119</v>
      </c>
      <c r="E94" s="19" t="s">
        <v>180</v>
      </c>
      <c r="F94" s="19"/>
      <c r="G94" s="28">
        <f>G95+G96+G97</f>
        <v>23777</v>
      </c>
      <c r="H94" s="28">
        <f>H95+H96+H97</f>
        <v>0</v>
      </c>
      <c r="I94" s="15">
        <f>I95+I96+I97</f>
        <v>0</v>
      </c>
      <c r="J94" s="26"/>
    </row>
    <row r="95" spans="1:10" s="17" customFormat="1" ht="17.45" customHeight="1" x14ac:dyDescent="0.2">
      <c r="A95" s="45" t="s">
        <v>171</v>
      </c>
      <c r="B95" s="55" t="s">
        <v>10</v>
      </c>
      <c r="C95" s="55" t="s">
        <v>38</v>
      </c>
      <c r="D95" s="48" t="s">
        <v>119</v>
      </c>
      <c r="E95" s="55" t="s">
        <v>180</v>
      </c>
      <c r="F95" s="55" t="s">
        <v>181</v>
      </c>
      <c r="G95" s="49">
        <v>3000</v>
      </c>
      <c r="H95" s="50"/>
      <c r="I95" s="51">
        <f t="shared" si="4"/>
        <v>0</v>
      </c>
      <c r="J95" s="26"/>
    </row>
    <row r="96" spans="1:10" s="17" customFormat="1" ht="19.899999999999999" customHeight="1" x14ac:dyDescent="0.2">
      <c r="A96" s="45" t="s">
        <v>47</v>
      </c>
      <c r="B96" s="55" t="s">
        <v>10</v>
      </c>
      <c r="C96" s="55" t="s">
        <v>38</v>
      </c>
      <c r="D96" s="48" t="s">
        <v>119</v>
      </c>
      <c r="E96" s="55" t="s">
        <v>180</v>
      </c>
      <c r="F96" s="55" t="s">
        <v>182</v>
      </c>
      <c r="G96" s="49">
        <v>10400</v>
      </c>
      <c r="H96" s="50"/>
      <c r="I96" s="51">
        <f t="shared" si="4"/>
        <v>0</v>
      </c>
      <c r="J96" s="26"/>
    </row>
    <row r="97" spans="1:10" s="17" customFormat="1" ht="23.45" customHeight="1" x14ac:dyDescent="0.2">
      <c r="A97" s="45" t="s">
        <v>57</v>
      </c>
      <c r="B97" s="55" t="s">
        <v>10</v>
      </c>
      <c r="C97" s="55" t="s">
        <v>38</v>
      </c>
      <c r="D97" s="48" t="s">
        <v>119</v>
      </c>
      <c r="E97" s="55" t="s">
        <v>180</v>
      </c>
      <c r="F97" s="55" t="s">
        <v>183</v>
      </c>
      <c r="G97" s="49">
        <v>10377</v>
      </c>
      <c r="H97" s="50"/>
      <c r="I97" s="51">
        <f t="shared" si="4"/>
        <v>0</v>
      </c>
      <c r="J97" s="26"/>
    </row>
    <row r="98" spans="1:10" s="17" customFormat="1" ht="40.5" customHeight="1" x14ac:dyDescent="0.2">
      <c r="A98" s="22" t="s">
        <v>40</v>
      </c>
      <c r="B98" s="40" t="s">
        <v>10</v>
      </c>
      <c r="C98" s="40" t="s">
        <v>165</v>
      </c>
      <c r="D98" s="40"/>
      <c r="E98" s="40"/>
      <c r="F98" s="40"/>
      <c r="G98" s="38">
        <f>G105+G110+G115+G120+G125</f>
        <v>230000</v>
      </c>
      <c r="H98" s="38">
        <f>H105+H110+H115+H120+H125</f>
        <v>95000</v>
      </c>
      <c r="I98" s="43">
        <v>0.41299999999999998</v>
      </c>
      <c r="J98" s="16"/>
    </row>
    <row r="99" spans="1:10" s="17" customFormat="1" ht="47.25" customHeight="1" x14ac:dyDescent="0.2">
      <c r="A99" s="42" t="s">
        <v>41</v>
      </c>
      <c r="B99" s="19" t="s">
        <v>10</v>
      </c>
      <c r="C99" s="19" t="s">
        <v>42</v>
      </c>
      <c r="D99" s="19"/>
      <c r="E99" s="19"/>
      <c r="F99" s="19"/>
      <c r="G99" s="59">
        <f>G105+G110+G115+G120+G125</f>
        <v>230000</v>
      </c>
      <c r="H99" s="38">
        <f>H105+H110+H115+H120+H125</f>
        <v>95000</v>
      </c>
      <c r="I99" s="44">
        <v>0.41299999999999998</v>
      </c>
      <c r="J99" s="16"/>
    </row>
    <row r="100" spans="1:10" s="17" customFormat="1" ht="51" customHeight="1" x14ac:dyDescent="0.2">
      <c r="A100" s="18" t="s">
        <v>122</v>
      </c>
      <c r="B100" s="19" t="s">
        <v>10</v>
      </c>
      <c r="C100" s="19" t="s">
        <v>42</v>
      </c>
      <c r="D100" s="19" t="s">
        <v>120</v>
      </c>
      <c r="E100" s="19"/>
      <c r="F100" s="19"/>
      <c r="G100" s="39">
        <f>G101+G106+G111+G116+G121</f>
        <v>230000</v>
      </c>
      <c r="H100" s="39">
        <f>H101+H106+H111+H116+H121</f>
        <v>95000</v>
      </c>
      <c r="I100" s="44">
        <v>0.41299999999999998</v>
      </c>
      <c r="J100" s="16"/>
    </row>
    <row r="101" spans="1:10" s="17" customFormat="1" ht="41.25" customHeight="1" x14ac:dyDescent="0.2">
      <c r="A101" s="18" t="s">
        <v>132</v>
      </c>
      <c r="B101" s="19" t="s">
        <v>10</v>
      </c>
      <c r="C101" s="19" t="s">
        <v>42</v>
      </c>
      <c r="D101" s="19" t="s">
        <v>131</v>
      </c>
      <c r="E101" s="19"/>
      <c r="F101" s="19"/>
      <c r="G101" s="39">
        <f>G105</f>
        <v>120000</v>
      </c>
      <c r="H101" s="39">
        <f>H105</f>
        <v>95000</v>
      </c>
      <c r="I101" s="15">
        <v>0.41299999999999998</v>
      </c>
      <c r="J101" s="16"/>
    </row>
    <row r="102" spans="1:10" s="17" customFormat="1" ht="34.5" customHeight="1" x14ac:dyDescent="0.2">
      <c r="A102" s="18" t="s">
        <v>19</v>
      </c>
      <c r="B102" s="19" t="s">
        <v>10</v>
      </c>
      <c r="C102" s="19" t="s">
        <v>42</v>
      </c>
      <c r="D102" s="19" t="s">
        <v>185</v>
      </c>
      <c r="E102" s="19" t="s">
        <v>20</v>
      </c>
      <c r="F102" s="19"/>
      <c r="G102" s="39">
        <f>G105</f>
        <v>120000</v>
      </c>
      <c r="H102" s="39">
        <f>H105</f>
        <v>95000</v>
      </c>
      <c r="I102" s="15">
        <v>0.41299999999999998</v>
      </c>
      <c r="J102" s="26"/>
    </row>
    <row r="103" spans="1:10" s="17" customFormat="1" ht="31.5" customHeight="1" x14ac:dyDescent="0.2">
      <c r="A103" s="42" t="s">
        <v>30</v>
      </c>
      <c r="B103" s="19" t="s">
        <v>10</v>
      </c>
      <c r="C103" s="19" t="s">
        <v>42</v>
      </c>
      <c r="D103" s="19" t="s">
        <v>185</v>
      </c>
      <c r="E103" s="60" t="s">
        <v>21</v>
      </c>
      <c r="F103" s="60"/>
      <c r="G103" s="39">
        <f>G105</f>
        <v>120000</v>
      </c>
      <c r="H103" s="39">
        <f>H105</f>
        <v>95000</v>
      </c>
      <c r="I103" s="15">
        <v>0.41299999999999998</v>
      </c>
      <c r="J103" s="26"/>
    </row>
    <row r="104" spans="1:10" s="17" customFormat="1" ht="31.5" customHeight="1" x14ac:dyDescent="0.2">
      <c r="A104" s="42" t="s">
        <v>184</v>
      </c>
      <c r="B104" s="19" t="s">
        <v>10</v>
      </c>
      <c r="C104" s="19" t="s">
        <v>42</v>
      </c>
      <c r="D104" s="19" t="s">
        <v>185</v>
      </c>
      <c r="E104" s="60" t="s">
        <v>180</v>
      </c>
      <c r="F104" s="60"/>
      <c r="G104" s="39">
        <f>G105</f>
        <v>120000</v>
      </c>
      <c r="H104" s="39">
        <f>H105</f>
        <v>95000</v>
      </c>
      <c r="I104" s="15">
        <v>0.41299999999999998</v>
      </c>
      <c r="J104" s="26"/>
    </row>
    <row r="105" spans="1:10" s="17" customFormat="1" ht="23.45" customHeight="1" x14ac:dyDescent="0.2">
      <c r="A105" s="45" t="s">
        <v>172</v>
      </c>
      <c r="B105" s="55" t="s">
        <v>10</v>
      </c>
      <c r="C105" s="55" t="s">
        <v>42</v>
      </c>
      <c r="D105" s="55" t="s">
        <v>185</v>
      </c>
      <c r="E105" s="61" t="s">
        <v>180</v>
      </c>
      <c r="F105" s="61" t="s">
        <v>186</v>
      </c>
      <c r="G105" s="49">
        <v>120000</v>
      </c>
      <c r="H105" s="50">
        <v>95000</v>
      </c>
      <c r="I105" s="51">
        <f t="shared" si="4"/>
        <v>0.79166666666666663</v>
      </c>
      <c r="J105" s="26"/>
    </row>
    <row r="106" spans="1:10" s="17" customFormat="1" ht="44.25" customHeight="1" x14ac:dyDescent="0.2">
      <c r="A106" s="18" t="s">
        <v>133</v>
      </c>
      <c r="B106" s="19" t="s">
        <v>10</v>
      </c>
      <c r="C106" s="19" t="s">
        <v>42</v>
      </c>
      <c r="D106" s="19" t="s">
        <v>131</v>
      </c>
      <c r="E106" s="19"/>
      <c r="F106" s="19"/>
      <c r="G106" s="39">
        <f>G107</f>
        <v>60000</v>
      </c>
      <c r="H106" s="39">
        <f>H107</f>
        <v>0</v>
      </c>
      <c r="I106" s="15">
        <f>I110</f>
        <v>0</v>
      </c>
      <c r="J106" s="26"/>
    </row>
    <row r="107" spans="1:10" s="17" customFormat="1" ht="44.25" customHeight="1" x14ac:dyDescent="0.2">
      <c r="A107" s="18" t="s">
        <v>19</v>
      </c>
      <c r="B107" s="19" t="s">
        <v>10</v>
      </c>
      <c r="C107" s="19" t="s">
        <v>42</v>
      </c>
      <c r="D107" s="19" t="s">
        <v>187</v>
      </c>
      <c r="E107" s="19" t="s">
        <v>20</v>
      </c>
      <c r="F107" s="19"/>
      <c r="G107" s="28">
        <f>G110</f>
        <v>60000</v>
      </c>
      <c r="H107" s="28">
        <f>H110</f>
        <v>0</v>
      </c>
      <c r="I107" s="15">
        <f>I110</f>
        <v>0</v>
      </c>
      <c r="J107" s="26"/>
    </row>
    <row r="108" spans="1:10" s="17" customFormat="1" ht="44.25" customHeight="1" x14ac:dyDescent="0.2">
      <c r="A108" s="42" t="s">
        <v>30</v>
      </c>
      <c r="B108" s="19" t="s">
        <v>10</v>
      </c>
      <c r="C108" s="19" t="s">
        <v>42</v>
      </c>
      <c r="D108" s="19" t="s">
        <v>187</v>
      </c>
      <c r="E108" s="60" t="s">
        <v>21</v>
      </c>
      <c r="F108" s="60"/>
      <c r="G108" s="28">
        <f>G110</f>
        <v>60000</v>
      </c>
      <c r="H108" s="28">
        <f>H110</f>
        <v>0</v>
      </c>
      <c r="I108" s="15">
        <f>I110</f>
        <v>0</v>
      </c>
      <c r="J108" s="26"/>
    </row>
    <row r="109" spans="1:10" s="17" customFormat="1" ht="28.15" customHeight="1" x14ac:dyDescent="0.2">
      <c r="A109" s="42" t="s">
        <v>184</v>
      </c>
      <c r="B109" s="19" t="s">
        <v>10</v>
      </c>
      <c r="C109" s="19" t="s">
        <v>42</v>
      </c>
      <c r="D109" s="19" t="s">
        <v>187</v>
      </c>
      <c r="E109" s="60" t="s">
        <v>180</v>
      </c>
      <c r="F109" s="60"/>
      <c r="G109" s="28">
        <f>G110</f>
        <v>60000</v>
      </c>
      <c r="H109" s="28">
        <f>H110</f>
        <v>0</v>
      </c>
      <c r="I109" s="15">
        <f>I110</f>
        <v>0</v>
      </c>
      <c r="J109" s="26"/>
    </row>
    <row r="110" spans="1:10" s="17" customFormat="1" ht="26.45" customHeight="1" x14ac:dyDescent="0.2">
      <c r="A110" s="45" t="s">
        <v>172</v>
      </c>
      <c r="B110" s="55" t="s">
        <v>10</v>
      </c>
      <c r="C110" s="55" t="s">
        <v>42</v>
      </c>
      <c r="D110" s="55" t="s">
        <v>187</v>
      </c>
      <c r="E110" s="61" t="s">
        <v>180</v>
      </c>
      <c r="F110" s="61" t="s">
        <v>186</v>
      </c>
      <c r="G110" s="49">
        <v>60000</v>
      </c>
      <c r="H110" s="50"/>
      <c r="I110" s="51">
        <f t="shared" si="4"/>
        <v>0</v>
      </c>
      <c r="J110" s="26"/>
    </row>
    <row r="111" spans="1:10" s="17" customFormat="1" ht="44.25" customHeight="1" x14ac:dyDescent="0.2">
      <c r="A111" s="18" t="s">
        <v>134</v>
      </c>
      <c r="B111" s="19" t="s">
        <v>10</v>
      </c>
      <c r="C111" s="19" t="s">
        <v>42</v>
      </c>
      <c r="D111" s="19" t="s">
        <v>131</v>
      </c>
      <c r="E111" s="19"/>
      <c r="F111" s="19"/>
      <c r="G111" s="39">
        <f>G115</f>
        <v>50000</v>
      </c>
      <c r="H111" s="39">
        <f>H115</f>
        <v>0</v>
      </c>
      <c r="I111" s="15">
        <f>I115</f>
        <v>0</v>
      </c>
      <c r="J111" s="26"/>
    </row>
    <row r="112" spans="1:10" s="17" customFormat="1" ht="44.25" customHeight="1" x14ac:dyDescent="0.2">
      <c r="A112" s="18" t="s">
        <v>19</v>
      </c>
      <c r="B112" s="19" t="s">
        <v>10</v>
      </c>
      <c r="C112" s="19" t="s">
        <v>42</v>
      </c>
      <c r="D112" s="19" t="s">
        <v>188</v>
      </c>
      <c r="E112" s="19" t="s">
        <v>20</v>
      </c>
      <c r="F112" s="19"/>
      <c r="G112" s="28">
        <f>G115</f>
        <v>50000</v>
      </c>
      <c r="H112" s="28">
        <f>H115</f>
        <v>0</v>
      </c>
      <c r="I112" s="15">
        <f>I115</f>
        <v>0</v>
      </c>
      <c r="J112" s="26"/>
    </row>
    <row r="113" spans="1:10" s="17" customFormat="1" ht="44.25" customHeight="1" x14ac:dyDescent="0.2">
      <c r="A113" s="42" t="s">
        <v>30</v>
      </c>
      <c r="B113" s="19" t="s">
        <v>10</v>
      </c>
      <c r="C113" s="19" t="s">
        <v>42</v>
      </c>
      <c r="D113" s="19" t="s">
        <v>188</v>
      </c>
      <c r="E113" s="60" t="s">
        <v>21</v>
      </c>
      <c r="F113" s="60"/>
      <c r="G113" s="28">
        <f>G115</f>
        <v>50000</v>
      </c>
      <c r="H113" s="28">
        <f>H115</f>
        <v>0</v>
      </c>
      <c r="I113" s="15">
        <f>I115</f>
        <v>0</v>
      </c>
      <c r="J113" s="26"/>
    </row>
    <row r="114" spans="1:10" s="17" customFormat="1" ht="28.15" customHeight="1" x14ac:dyDescent="0.2">
      <c r="A114" s="42" t="s">
        <v>184</v>
      </c>
      <c r="B114" s="19" t="s">
        <v>10</v>
      </c>
      <c r="C114" s="19" t="s">
        <v>42</v>
      </c>
      <c r="D114" s="19" t="s">
        <v>188</v>
      </c>
      <c r="E114" s="60" t="s">
        <v>180</v>
      </c>
      <c r="F114" s="60"/>
      <c r="G114" s="28">
        <f>G115</f>
        <v>50000</v>
      </c>
      <c r="H114" s="28">
        <f>H115</f>
        <v>0</v>
      </c>
      <c r="I114" s="15">
        <f>I115</f>
        <v>0</v>
      </c>
      <c r="J114" s="26"/>
    </row>
    <row r="115" spans="1:10" s="17" customFormat="1" ht="25.9" customHeight="1" x14ac:dyDescent="0.2">
      <c r="A115" s="45" t="s">
        <v>172</v>
      </c>
      <c r="B115" s="55" t="s">
        <v>10</v>
      </c>
      <c r="C115" s="55" t="s">
        <v>42</v>
      </c>
      <c r="D115" s="55" t="s">
        <v>188</v>
      </c>
      <c r="E115" s="61" t="s">
        <v>180</v>
      </c>
      <c r="F115" s="61" t="s">
        <v>186</v>
      </c>
      <c r="G115" s="49">
        <v>50000</v>
      </c>
      <c r="H115" s="50"/>
      <c r="I115" s="51">
        <f t="shared" si="4"/>
        <v>0</v>
      </c>
      <c r="J115" s="26"/>
    </row>
    <row r="116" spans="1:10" s="17" customFormat="1" ht="38.25" customHeight="1" x14ac:dyDescent="0.2">
      <c r="A116" s="18" t="s">
        <v>135</v>
      </c>
      <c r="B116" s="19" t="s">
        <v>10</v>
      </c>
      <c r="C116" s="19" t="s">
        <v>42</v>
      </c>
      <c r="D116" s="19" t="s">
        <v>131</v>
      </c>
      <c r="E116" s="19"/>
      <c r="F116" s="19"/>
      <c r="G116" s="39">
        <f>G117</f>
        <v>0</v>
      </c>
      <c r="H116" s="39">
        <f>H117</f>
        <v>0</v>
      </c>
      <c r="I116" s="15">
        <f>I120</f>
        <v>0</v>
      </c>
      <c r="J116" s="26"/>
    </row>
    <row r="117" spans="1:10" s="17" customFormat="1" ht="30.75" customHeight="1" x14ac:dyDescent="0.2">
      <c r="A117" s="18" t="s">
        <v>19</v>
      </c>
      <c r="B117" s="19" t="s">
        <v>10</v>
      </c>
      <c r="C117" s="19" t="s">
        <v>42</v>
      </c>
      <c r="D117" s="19" t="s">
        <v>189</v>
      </c>
      <c r="E117" s="19" t="s">
        <v>20</v>
      </c>
      <c r="F117" s="19"/>
      <c r="G117" s="28">
        <f>G118</f>
        <v>0</v>
      </c>
      <c r="H117" s="28">
        <f>H118</f>
        <v>0</v>
      </c>
      <c r="I117" s="15">
        <f>I120</f>
        <v>0</v>
      </c>
      <c r="J117" s="26"/>
    </row>
    <row r="118" spans="1:10" s="17" customFormat="1" ht="36.75" customHeight="1" x14ac:dyDescent="0.2">
      <c r="A118" s="42" t="s">
        <v>30</v>
      </c>
      <c r="B118" s="19" t="s">
        <v>10</v>
      </c>
      <c r="C118" s="19" t="s">
        <v>42</v>
      </c>
      <c r="D118" s="19" t="s">
        <v>189</v>
      </c>
      <c r="E118" s="60" t="s">
        <v>21</v>
      </c>
      <c r="F118" s="60"/>
      <c r="G118" s="28">
        <f>G120</f>
        <v>0</v>
      </c>
      <c r="H118" s="28">
        <f>H120</f>
        <v>0</v>
      </c>
      <c r="I118" s="15">
        <f>I120</f>
        <v>0</v>
      </c>
      <c r="J118" s="26"/>
    </row>
    <row r="119" spans="1:10" s="17" customFormat="1" ht="22.15" customHeight="1" x14ac:dyDescent="0.2">
      <c r="A119" s="42" t="s">
        <v>184</v>
      </c>
      <c r="B119" s="19" t="s">
        <v>10</v>
      </c>
      <c r="C119" s="19" t="s">
        <v>42</v>
      </c>
      <c r="D119" s="19" t="s">
        <v>189</v>
      </c>
      <c r="E119" s="60" t="s">
        <v>180</v>
      </c>
      <c r="F119" s="60"/>
      <c r="G119" s="28">
        <f>G120</f>
        <v>0</v>
      </c>
      <c r="H119" s="28">
        <f>H120</f>
        <v>0</v>
      </c>
      <c r="I119" s="15">
        <f>I120</f>
        <v>0</v>
      </c>
      <c r="J119" s="26"/>
    </row>
    <row r="120" spans="1:10" s="17" customFormat="1" ht="21.6" customHeight="1" x14ac:dyDescent="0.2">
      <c r="A120" s="45" t="s">
        <v>172</v>
      </c>
      <c r="B120" s="55" t="s">
        <v>10</v>
      </c>
      <c r="C120" s="55" t="s">
        <v>42</v>
      </c>
      <c r="D120" s="55" t="s">
        <v>189</v>
      </c>
      <c r="E120" s="61" t="s">
        <v>180</v>
      </c>
      <c r="F120" s="61" t="s">
        <v>186</v>
      </c>
      <c r="G120" s="49">
        <v>0</v>
      </c>
      <c r="H120" s="50"/>
      <c r="I120" s="51">
        <v>0</v>
      </c>
      <c r="J120" s="26"/>
    </row>
    <row r="121" spans="1:10" s="17" customFormat="1" ht="33" customHeight="1" x14ac:dyDescent="0.2">
      <c r="A121" s="18" t="s">
        <v>136</v>
      </c>
      <c r="B121" s="19" t="s">
        <v>10</v>
      </c>
      <c r="C121" s="19" t="s">
        <v>42</v>
      </c>
      <c r="D121" s="19" t="s">
        <v>131</v>
      </c>
      <c r="E121" s="19"/>
      <c r="F121" s="19"/>
      <c r="G121" s="39">
        <f>G122</f>
        <v>0</v>
      </c>
      <c r="H121" s="39">
        <f>H122</f>
        <v>0</v>
      </c>
      <c r="I121" s="15">
        <f>I125</f>
        <v>0</v>
      </c>
      <c r="J121" s="26"/>
    </row>
    <row r="122" spans="1:10" s="17" customFormat="1" ht="30.75" customHeight="1" x14ac:dyDescent="0.2">
      <c r="A122" s="18" t="s">
        <v>19</v>
      </c>
      <c r="B122" s="19" t="s">
        <v>10</v>
      </c>
      <c r="C122" s="19" t="s">
        <v>42</v>
      </c>
      <c r="D122" s="19" t="s">
        <v>190</v>
      </c>
      <c r="E122" s="19" t="s">
        <v>20</v>
      </c>
      <c r="F122" s="19"/>
      <c r="G122" s="28">
        <f>G123</f>
        <v>0</v>
      </c>
      <c r="H122" s="28">
        <f>H123</f>
        <v>0</v>
      </c>
      <c r="I122" s="15">
        <f>I125</f>
        <v>0</v>
      </c>
      <c r="J122" s="26"/>
    </row>
    <row r="123" spans="1:10" s="17" customFormat="1" ht="35.25" customHeight="1" x14ac:dyDescent="0.2">
      <c r="A123" s="42" t="s">
        <v>30</v>
      </c>
      <c r="B123" s="19" t="s">
        <v>10</v>
      </c>
      <c r="C123" s="19" t="s">
        <v>42</v>
      </c>
      <c r="D123" s="19" t="s">
        <v>190</v>
      </c>
      <c r="E123" s="60" t="s">
        <v>21</v>
      </c>
      <c r="F123" s="60"/>
      <c r="G123" s="28">
        <f>G125</f>
        <v>0</v>
      </c>
      <c r="H123" s="28">
        <f>H125</f>
        <v>0</v>
      </c>
      <c r="I123" s="15">
        <f>I125</f>
        <v>0</v>
      </c>
      <c r="J123" s="26"/>
    </row>
    <row r="124" spans="1:10" s="17" customFormat="1" ht="24" customHeight="1" x14ac:dyDescent="0.2">
      <c r="A124" s="42" t="s">
        <v>184</v>
      </c>
      <c r="B124" s="19" t="s">
        <v>10</v>
      </c>
      <c r="C124" s="19" t="s">
        <v>42</v>
      </c>
      <c r="D124" s="19" t="s">
        <v>190</v>
      </c>
      <c r="E124" s="60" t="s">
        <v>180</v>
      </c>
      <c r="F124" s="60"/>
      <c r="G124" s="28">
        <f>G125</f>
        <v>0</v>
      </c>
      <c r="H124" s="28">
        <f>H125</f>
        <v>0</v>
      </c>
      <c r="I124" s="15">
        <f>I125</f>
        <v>0</v>
      </c>
      <c r="J124" s="26"/>
    </row>
    <row r="125" spans="1:10" s="17" customFormat="1" ht="25.9" customHeight="1" x14ac:dyDescent="0.2">
      <c r="A125" s="45" t="s">
        <v>172</v>
      </c>
      <c r="B125" s="55" t="s">
        <v>10</v>
      </c>
      <c r="C125" s="55" t="s">
        <v>42</v>
      </c>
      <c r="D125" s="55" t="s">
        <v>190</v>
      </c>
      <c r="E125" s="61" t="s">
        <v>180</v>
      </c>
      <c r="F125" s="61" t="s">
        <v>179</v>
      </c>
      <c r="G125" s="49">
        <v>0</v>
      </c>
      <c r="H125" s="50"/>
      <c r="I125" s="51">
        <v>0</v>
      </c>
      <c r="J125" s="26"/>
    </row>
    <row r="126" spans="1:10" s="17" customFormat="1" ht="24" customHeight="1" x14ac:dyDescent="0.2">
      <c r="A126" s="22" t="s">
        <v>43</v>
      </c>
      <c r="B126" s="40" t="s">
        <v>10</v>
      </c>
      <c r="C126" s="40" t="s">
        <v>164</v>
      </c>
      <c r="D126" s="40"/>
      <c r="E126" s="40"/>
      <c r="F126" s="40"/>
      <c r="G126" s="24">
        <f>G134+G136+G138</f>
        <v>450000</v>
      </c>
      <c r="H126" s="24">
        <f>H134+H136+H138</f>
        <v>232725</v>
      </c>
      <c r="I126" s="43">
        <v>0.51700000000000002</v>
      </c>
      <c r="J126" s="26"/>
    </row>
    <row r="127" spans="1:10" s="17" customFormat="1" ht="22.5" customHeight="1" x14ac:dyDescent="0.2">
      <c r="A127" s="18" t="s">
        <v>44</v>
      </c>
      <c r="B127" s="19" t="s">
        <v>10</v>
      </c>
      <c r="C127" s="19" t="s">
        <v>45</v>
      </c>
      <c r="D127" s="19"/>
      <c r="E127" s="19"/>
      <c r="F127" s="19"/>
      <c r="G127" s="28">
        <f>G134+G136+G138</f>
        <v>450000</v>
      </c>
      <c r="H127" s="28">
        <f>H134+H136+H138</f>
        <v>232725</v>
      </c>
      <c r="I127" s="15">
        <v>0.51700000000000002</v>
      </c>
      <c r="J127" s="26"/>
    </row>
    <row r="128" spans="1:10" s="17" customFormat="1" ht="39.75" customHeight="1" x14ac:dyDescent="0.2">
      <c r="A128" s="32" t="s">
        <v>157</v>
      </c>
      <c r="B128" s="19" t="s">
        <v>10</v>
      </c>
      <c r="C128" s="19" t="s">
        <v>45</v>
      </c>
      <c r="D128" s="19" t="s">
        <v>137</v>
      </c>
      <c r="E128" s="19"/>
      <c r="F128" s="19"/>
      <c r="G128" s="28">
        <f>G134+G136+G138</f>
        <v>450000</v>
      </c>
      <c r="H128" s="28">
        <f>H134+H136+H138</f>
        <v>232725</v>
      </c>
      <c r="I128" s="15">
        <v>0.51700000000000002</v>
      </c>
      <c r="J128" s="26"/>
    </row>
    <row r="129" spans="1:10" s="17" customFormat="1" ht="45.6" customHeight="1" x14ac:dyDescent="0.2">
      <c r="A129" s="32" t="s">
        <v>158</v>
      </c>
      <c r="B129" s="19" t="s">
        <v>10</v>
      </c>
      <c r="C129" s="19" t="s">
        <v>45</v>
      </c>
      <c r="D129" s="19" t="s">
        <v>159</v>
      </c>
      <c r="E129" s="60"/>
      <c r="F129" s="60"/>
      <c r="G129" s="28">
        <f>G134+G136+G138</f>
        <v>450000</v>
      </c>
      <c r="H129" s="28">
        <f>H134+H136+H138</f>
        <v>232725</v>
      </c>
      <c r="I129" s="15">
        <v>0.51700000000000002</v>
      </c>
      <c r="J129" s="26"/>
    </row>
    <row r="130" spans="1:10" s="17" customFormat="1" ht="22.9" customHeight="1" x14ac:dyDescent="0.2">
      <c r="A130" s="32" t="s">
        <v>160</v>
      </c>
      <c r="B130" s="30" t="s">
        <v>10</v>
      </c>
      <c r="C130" s="31" t="s">
        <v>45</v>
      </c>
      <c r="D130" s="32" t="s">
        <v>212</v>
      </c>
      <c r="E130" s="60" t="s">
        <v>99</v>
      </c>
      <c r="F130" s="60"/>
      <c r="G130" s="28">
        <f>G134+G136+G138</f>
        <v>450000</v>
      </c>
      <c r="H130" s="28">
        <f>H134+H136+H138</f>
        <v>232725</v>
      </c>
      <c r="I130" s="15">
        <v>0.51700000000000002</v>
      </c>
      <c r="J130" s="26"/>
    </row>
    <row r="131" spans="1:10" s="17" customFormat="1" ht="33" customHeight="1" x14ac:dyDescent="0.2">
      <c r="A131" s="42" t="s">
        <v>19</v>
      </c>
      <c r="B131" s="19" t="s">
        <v>10</v>
      </c>
      <c r="C131" s="19" t="s">
        <v>45</v>
      </c>
      <c r="D131" s="32" t="s">
        <v>212</v>
      </c>
      <c r="E131" s="60" t="s">
        <v>20</v>
      </c>
      <c r="F131" s="60"/>
      <c r="G131" s="28">
        <f>G134+G136+G138</f>
        <v>450000</v>
      </c>
      <c r="H131" s="28">
        <f>H134+H136+H138</f>
        <v>232725</v>
      </c>
      <c r="I131" s="15">
        <v>0.51700000000000002</v>
      </c>
      <c r="J131" s="26"/>
    </row>
    <row r="132" spans="1:10" s="17" customFormat="1" ht="39" customHeight="1" x14ac:dyDescent="0.2">
      <c r="A132" s="42" t="s">
        <v>30</v>
      </c>
      <c r="B132" s="19" t="s">
        <v>10</v>
      </c>
      <c r="C132" s="19" t="s">
        <v>45</v>
      </c>
      <c r="D132" s="32" t="s">
        <v>212</v>
      </c>
      <c r="E132" s="60" t="s">
        <v>21</v>
      </c>
      <c r="F132" s="60"/>
      <c r="G132" s="28">
        <f>G134+G136+G138</f>
        <v>450000</v>
      </c>
      <c r="H132" s="28">
        <f>H134+H136+H138</f>
        <v>232725</v>
      </c>
      <c r="I132" s="15">
        <v>0.51700000000000002</v>
      </c>
      <c r="J132" s="26"/>
    </row>
    <row r="133" spans="1:10" s="17" customFormat="1" ht="26.45" customHeight="1" x14ac:dyDescent="0.2">
      <c r="A133" s="42" t="s">
        <v>191</v>
      </c>
      <c r="B133" s="19" t="s">
        <v>10</v>
      </c>
      <c r="C133" s="19" t="s">
        <v>45</v>
      </c>
      <c r="D133" s="32" t="s">
        <v>213</v>
      </c>
      <c r="E133" s="60" t="s">
        <v>180</v>
      </c>
      <c r="F133" s="60"/>
      <c r="G133" s="28">
        <f>G134</f>
        <v>137719.15</v>
      </c>
      <c r="H133" s="28">
        <f>H134</f>
        <v>120445</v>
      </c>
      <c r="I133" s="15">
        <v>0.875</v>
      </c>
      <c r="J133" s="26"/>
    </row>
    <row r="134" spans="1:10" s="17" customFormat="1" ht="28.9" customHeight="1" x14ac:dyDescent="0.2">
      <c r="A134" s="45" t="s">
        <v>184</v>
      </c>
      <c r="B134" s="55" t="s">
        <v>10</v>
      </c>
      <c r="C134" s="55" t="s">
        <v>45</v>
      </c>
      <c r="D134" s="48" t="s">
        <v>213</v>
      </c>
      <c r="E134" s="61" t="s">
        <v>180</v>
      </c>
      <c r="F134" s="61" t="s">
        <v>179</v>
      </c>
      <c r="G134" s="49">
        <v>137719.15</v>
      </c>
      <c r="H134" s="50">
        <v>120445</v>
      </c>
      <c r="I134" s="51">
        <f>H134/G134</f>
        <v>0.87456973122474257</v>
      </c>
      <c r="J134" s="26"/>
    </row>
    <row r="135" spans="1:10" s="17" customFormat="1" ht="26.45" customHeight="1" x14ac:dyDescent="0.2">
      <c r="A135" s="42" t="s">
        <v>192</v>
      </c>
      <c r="B135" s="19" t="s">
        <v>10</v>
      </c>
      <c r="C135" s="19" t="s">
        <v>45</v>
      </c>
      <c r="D135" s="32" t="s">
        <v>214</v>
      </c>
      <c r="E135" s="60" t="s">
        <v>180</v>
      </c>
      <c r="F135" s="60"/>
      <c r="G135" s="28">
        <f>G136</f>
        <v>112280.85</v>
      </c>
      <c r="H135" s="28">
        <f>H136</f>
        <v>112280</v>
      </c>
      <c r="I135" s="15">
        <f>I136</f>
        <v>0.99999242969749513</v>
      </c>
      <c r="J135" s="26"/>
    </row>
    <row r="136" spans="1:10" s="17" customFormat="1" ht="27.6" customHeight="1" x14ac:dyDescent="0.2">
      <c r="A136" s="45" t="s">
        <v>184</v>
      </c>
      <c r="B136" s="55" t="s">
        <v>10</v>
      </c>
      <c r="C136" s="55" t="s">
        <v>45</v>
      </c>
      <c r="D136" s="48" t="s">
        <v>214</v>
      </c>
      <c r="E136" s="61" t="s">
        <v>180</v>
      </c>
      <c r="F136" s="61" t="s">
        <v>179</v>
      </c>
      <c r="G136" s="49">
        <v>112280.85</v>
      </c>
      <c r="H136" s="50">
        <v>112280</v>
      </c>
      <c r="I136" s="51">
        <f t="shared" si="4"/>
        <v>0.99999242969749513</v>
      </c>
      <c r="J136" s="26"/>
    </row>
    <row r="137" spans="1:10" s="17" customFormat="1" ht="27.6" customHeight="1" x14ac:dyDescent="0.2">
      <c r="A137" s="42" t="s">
        <v>193</v>
      </c>
      <c r="B137" s="19" t="s">
        <v>10</v>
      </c>
      <c r="C137" s="19" t="s">
        <v>45</v>
      </c>
      <c r="D137" s="32" t="s">
        <v>215</v>
      </c>
      <c r="E137" s="60" t="s">
        <v>180</v>
      </c>
      <c r="F137" s="60"/>
      <c r="G137" s="28">
        <f>G138</f>
        <v>200000</v>
      </c>
      <c r="H137" s="28">
        <f>H138</f>
        <v>0</v>
      </c>
      <c r="I137" s="15">
        <f>I138</f>
        <v>0</v>
      </c>
      <c r="J137" s="26"/>
    </row>
    <row r="138" spans="1:10" s="17" customFormat="1" ht="27.6" customHeight="1" x14ac:dyDescent="0.2">
      <c r="A138" s="45" t="s">
        <v>184</v>
      </c>
      <c r="B138" s="55" t="s">
        <v>10</v>
      </c>
      <c r="C138" s="55" t="s">
        <v>45</v>
      </c>
      <c r="D138" s="48" t="s">
        <v>215</v>
      </c>
      <c r="E138" s="61" t="s">
        <v>180</v>
      </c>
      <c r="F138" s="61" t="s">
        <v>179</v>
      </c>
      <c r="G138" s="49">
        <v>200000</v>
      </c>
      <c r="H138" s="50"/>
      <c r="I138" s="51">
        <f t="shared" si="4"/>
        <v>0</v>
      </c>
      <c r="J138" s="26"/>
    </row>
    <row r="139" spans="1:10" s="17" customFormat="1" ht="17.25" customHeight="1" x14ac:dyDescent="0.2">
      <c r="A139" s="22" t="s">
        <v>46</v>
      </c>
      <c r="B139" s="40" t="s">
        <v>10</v>
      </c>
      <c r="C139" s="40" t="s">
        <v>161</v>
      </c>
      <c r="D139" s="40"/>
      <c r="E139" s="40"/>
      <c r="F139" s="40"/>
      <c r="G139" s="38">
        <v>470810.17</v>
      </c>
      <c r="H139" s="38">
        <v>407461.17</v>
      </c>
      <c r="I139" s="43">
        <v>0.86499999999999999</v>
      </c>
      <c r="J139" s="16"/>
    </row>
    <row r="140" spans="1:10" s="17" customFormat="1" ht="15.75" customHeight="1" x14ac:dyDescent="0.2">
      <c r="A140" s="62" t="s">
        <v>47</v>
      </c>
      <c r="B140" s="63" t="s">
        <v>10</v>
      </c>
      <c r="C140" s="63" t="s">
        <v>48</v>
      </c>
      <c r="D140" s="40"/>
      <c r="E140" s="40"/>
      <c r="F140" s="40"/>
      <c r="G140" s="39">
        <f>G146+G150+G156</f>
        <v>135000</v>
      </c>
      <c r="H140" s="39">
        <f>H146+H150+H156</f>
        <v>71651</v>
      </c>
      <c r="I140" s="15">
        <v>0.53</v>
      </c>
      <c r="J140" s="16"/>
    </row>
    <row r="141" spans="1:10" s="17" customFormat="1" ht="54" customHeight="1" x14ac:dyDescent="0.2">
      <c r="A141" s="32" t="s">
        <v>147</v>
      </c>
      <c r="B141" s="30" t="s">
        <v>117</v>
      </c>
      <c r="C141" s="31" t="s">
        <v>48</v>
      </c>
      <c r="D141" s="32" t="s">
        <v>148</v>
      </c>
      <c r="E141" s="32"/>
      <c r="F141" s="32"/>
      <c r="G141" s="39">
        <f>G146+G150+G156</f>
        <v>135000</v>
      </c>
      <c r="H141" s="39">
        <f>H146+H150+H156</f>
        <v>71651</v>
      </c>
      <c r="I141" s="15">
        <v>0.53</v>
      </c>
      <c r="J141" s="16"/>
    </row>
    <row r="142" spans="1:10" s="17" customFormat="1" ht="25.5" customHeight="1" x14ac:dyDescent="0.2">
      <c r="A142" s="32" t="s">
        <v>149</v>
      </c>
      <c r="B142" s="30" t="s">
        <v>117</v>
      </c>
      <c r="C142" s="31" t="s">
        <v>48</v>
      </c>
      <c r="D142" s="32" t="s">
        <v>150</v>
      </c>
      <c r="E142" s="30" t="s">
        <v>99</v>
      </c>
      <c r="F142" s="30"/>
      <c r="G142" s="39">
        <f>G146</f>
        <v>40000</v>
      </c>
      <c r="H142" s="39">
        <f>H146</f>
        <v>0</v>
      </c>
      <c r="I142" s="15">
        <f>I146</f>
        <v>0</v>
      </c>
      <c r="J142" s="16"/>
    </row>
    <row r="143" spans="1:10" s="17" customFormat="1" ht="30" customHeight="1" x14ac:dyDescent="0.2">
      <c r="A143" s="42" t="s">
        <v>19</v>
      </c>
      <c r="B143" s="30" t="s">
        <v>117</v>
      </c>
      <c r="C143" s="31" t="s">
        <v>48</v>
      </c>
      <c r="D143" s="32" t="s">
        <v>150</v>
      </c>
      <c r="E143" s="32">
        <v>200</v>
      </c>
      <c r="F143" s="32"/>
      <c r="G143" s="39">
        <f>G146</f>
        <v>40000</v>
      </c>
      <c r="H143" s="39">
        <f>H146</f>
        <v>0</v>
      </c>
      <c r="I143" s="15">
        <f>I146</f>
        <v>0</v>
      </c>
      <c r="J143" s="16"/>
    </row>
    <row r="144" spans="1:10" s="17" customFormat="1" ht="30.75" customHeight="1" x14ac:dyDescent="0.2">
      <c r="A144" s="42" t="s">
        <v>30</v>
      </c>
      <c r="B144" s="30" t="s">
        <v>117</v>
      </c>
      <c r="C144" s="31" t="s">
        <v>48</v>
      </c>
      <c r="D144" s="32" t="s">
        <v>150</v>
      </c>
      <c r="E144" s="32">
        <v>240</v>
      </c>
      <c r="F144" s="32"/>
      <c r="G144" s="39">
        <f>G146</f>
        <v>40000</v>
      </c>
      <c r="H144" s="39">
        <f>H146</f>
        <v>0</v>
      </c>
      <c r="I144" s="15">
        <f>I146</f>
        <v>0</v>
      </c>
      <c r="J144" s="16"/>
    </row>
    <row r="145" spans="1:10" s="17" customFormat="1" ht="30.75" customHeight="1" x14ac:dyDescent="0.2">
      <c r="A145" s="42" t="s">
        <v>30</v>
      </c>
      <c r="B145" s="30" t="s">
        <v>117</v>
      </c>
      <c r="C145" s="31" t="s">
        <v>48</v>
      </c>
      <c r="D145" s="32" t="s">
        <v>216</v>
      </c>
      <c r="E145" s="32">
        <v>244</v>
      </c>
      <c r="F145" s="32"/>
      <c r="G145" s="39">
        <f>G146</f>
        <v>40000</v>
      </c>
      <c r="H145" s="39">
        <f>H146</f>
        <v>0</v>
      </c>
      <c r="I145" s="15">
        <f>I146</f>
        <v>0</v>
      </c>
      <c r="J145" s="16"/>
    </row>
    <row r="146" spans="1:10" s="17" customFormat="1" ht="30.75" customHeight="1" x14ac:dyDescent="0.2">
      <c r="A146" s="45" t="s">
        <v>194</v>
      </c>
      <c r="B146" s="46" t="s">
        <v>117</v>
      </c>
      <c r="C146" s="47" t="s">
        <v>48</v>
      </c>
      <c r="D146" s="48" t="s">
        <v>216</v>
      </c>
      <c r="E146" s="48">
        <v>244</v>
      </c>
      <c r="F146" s="48">
        <v>225</v>
      </c>
      <c r="G146" s="64">
        <v>40000</v>
      </c>
      <c r="H146" s="50"/>
      <c r="I146" s="51">
        <f t="shared" ref="I146:I208" si="5">H146/G146</f>
        <v>0</v>
      </c>
      <c r="J146" s="16"/>
    </row>
    <row r="147" spans="1:10" s="17" customFormat="1" ht="30.75" customHeight="1" x14ac:dyDescent="0.2">
      <c r="A147" s="32" t="s">
        <v>154</v>
      </c>
      <c r="B147" s="63" t="s">
        <v>10</v>
      </c>
      <c r="C147" s="19" t="s">
        <v>48</v>
      </c>
      <c r="D147" s="32" t="s">
        <v>155</v>
      </c>
      <c r="E147" s="30" t="s">
        <v>99</v>
      </c>
      <c r="F147" s="30"/>
      <c r="G147" s="65">
        <f>G150</f>
        <v>60000</v>
      </c>
      <c r="H147" s="65">
        <f>H150</f>
        <v>49651</v>
      </c>
      <c r="I147" s="15">
        <f>I150</f>
        <v>0.82751666666666668</v>
      </c>
      <c r="J147" s="16"/>
    </row>
    <row r="148" spans="1:10" s="17" customFormat="1" ht="30.75" customHeight="1" x14ac:dyDescent="0.2">
      <c r="A148" s="18" t="s">
        <v>156</v>
      </c>
      <c r="B148" s="63" t="s">
        <v>10</v>
      </c>
      <c r="C148" s="19" t="s">
        <v>48</v>
      </c>
      <c r="D148" s="32" t="s">
        <v>217</v>
      </c>
      <c r="E148" s="32">
        <v>800</v>
      </c>
      <c r="F148" s="32"/>
      <c r="G148" s="65">
        <f>G150</f>
        <v>60000</v>
      </c>
      <c r="H148" s="65">
        <f>H150</f>
        <v>49651</v>
      </c>
      <c r="I148" s="15">
        <f>I150</f>
        <v>0.82751666666666668</v>
      </c>
      <c r="J148" s="16"/>
    </row>
    <row r="149" spans="1:10" s="17" customFormat="1" ht="42.6" customHeight="1" x14ac:dyDescent="0.2">
      <c r="A149" s="42" t="s">
        <v>110</v>
      </c>
      <c r="B149" s="63" t="s">
        <v>10</v>
      </c>
      <c r="C149" s="19" t="s">
        <v>48</v>
      </c>
      <c r="D149" s="32" t="s">
        <v>218</v>
      </c>
      <c r="E149" s="32">
        <v>814</v>
      </c>
      <c r="F149" s="32"/>
      <c r="G149" s="65">
        <f>G150</f>
        <v>60000</v>
      </c>
      <c r="H149" s="65">
        <f>H150</f>
        <v>49651</v>
      </c>
      <c r="I149" s="15">
        <f>I150</f>
        <v>0.82751666666666668</v>
      </c>
      <c r="J149" s="16"/>
    </row>
    <row r="150" spans="1:10" s="17" customFormat="1" ht="42.6" customHeight="1" x14ac:dyDescent="0.2">
      <c r="A150" s="45" t="s">
        <v>211</v>
      </c>
      <c r="B150" s="66" t="s">
        <v>10</v>
      </c>
      <c r="C150" s="55" t="s">
        <v>48</v>
      </c>
      <c r="D150" s="48" t="s">
        <v>218</v>
      </c>
      <c r="E150" s="48">
        <v>814</v>
      </c>
      <c r="F150" s="48">
        <v>242</v>
      </c>
      <c r="G150" s="67">
        <v>60000</v>
      </c>
      <c r="H150" s="50">
        <v>49651</v>
      </c>
      <c r="I150" s="51">
        <f t="shared" si="5"/>
        <v>0.82751666666666668</v>
      </c>
      <c r="J150" s="16"/>
    </row>
    <row r="151" spans="1:10" s="17" customFormat="1" ht="48" customHeight="1" x14ac:dyDescent="0.2">
      <c r="A151" s="32" t="s">
        <v>49</v>
      </c>
      <c r="B151" s="19" t="s">
        <v>10</v>
      </c>
      <c r="C151" s="19" t="s">
        <v>48</v>
      </c>
      <c r="D151" s="19" t="s">
        <v>151</v>
      </c>
      <c r="E151" s="19" t="s">
        <v>99</v>
      </c>
      <c r="F151" s="19"/>
      <c r="G151" s="39">
        <f>G156</f>
        <v>35000</v>
      </c>
      <c r="H151" s="39">
        <f>H156</f>
        <v>22000</v>
      </c>
      <c r="I151" s="15">
        <f>I156</f>
        <v>0.62857142857142856</v>
      </c>
      <c r="J151" s="16"/>
    </row>
    <row r="152" spans="1:10" s="17" customFormat="1" ht="29.25" customHeight="1" x14ac:dyDescent="0.2">
      <c r="A152" s="32" t="s">
        <v>152</v>
      </c>
      <c r="B152" s="19" t="s">
        <v>10</v>
      </c>
      <c r="C152" s="19" t="s">
        <v>48</v>
      </c>
      <c r="D152" s="42" t="s">
        <v>219</v>
      </c>
      <c r="E152" s="19" t="s">
        <v>24</v>
      </c>
      <c r="F152" s="19"/>
      <c r="G152" s="39">
        <f>G156</f>
        <v>35000</v>
      </c>
      <c r="H152" s="39">
        <f>H156</f>
        <v>22000</v>
      </c>
      <c r="I152" s="15">
        <f>I156</f>
        <v>0.62857142857142856</v>
      </c>
      <c r="J152" s="16"/>
    </row>
    <row r="153" spans="1:10" s="17" customFormat="1" ht="21" hidden="1" customHeight="1" x14ac:dyDescent="0.2">
      <c r="A153" s="42" t="s">
        <v>50</v>
      </c>
      <c r="B153" s="19" t="s">
        <v>10</v>
      </c>
      <c r="C153" s="19" t="s">
        <v>48</v>
      </c>
      <c r="D153" s="42" t="s">
        <v>51</v>
      </c>
      <c r="E153" s="60" t="s">
        <v>24</v>
      </c>
      <c r="F153" s="60" t="s">
        <v>24</v>
      </c>
      <c r="G153" s="28">
        <v>0</v>
      </c>
      <c r="H153" s="29"/>
      <c r="I153" s="15" t="e">
        <f t="shared" si="5"/>
        <v>#DIV/0!</v>
      </c>
      <c r="J153" s="26"/>
    </row>
    <row r="154" spans="1:10" s="17" customFormat="1" ht="31.5" hidden="1" customHeight="1" x14ac:dyDescent="0.2">
      <c r="A154" s="42" t="s">
        <v>52</v>
      </c>
      <c r="B154" s="19" t="s">
        <v>10</v>
      </c>
      <c r="C154" s="19" t="s">
        <v>48</v>
      </c>
      <c r="D154" s="42" t="s">
        <v>51</v>
      </c>
      <c r="E154" s="60" t="s">
        <v>53</v>
      </c>
      <c r="F154" s="60" t="s">
        <v>53</v>
      </c>
      <c r="G154" s="28">
        <v>0</v>
      </c>
      <c r="H154" s="29"/>
      <c r="I154" s="15" t="e">
        <f t="shared" si="5"/>
        <v>#DIV/0!</v>
      </c>
      <c r="J154" s="26"/>
    </row>
    <row r="155" spans="1:10" s="17" customFormat="1" ht="42.6" customHeight="1" x14ac:dyDescent="0.2">
      <c r="A155" s="42" t="s">
        <v>110</v>
      </c>
      <c r="B155" s="19" t="s">
        <v>10</v>
      </c>
      <c r="C155" s="19" t="s">
        <v>48</v>
      </c>
      <c r="D155" s="42" t="s">
        <v>220</v>
      </c>
      <c r="E155" s="60" t="s">
        <v>227</v>
      </c>
      <c r="F155" s="60"/>
      <c r="G155" s="39">
        <f>G156</f>
        <v>35000</v>
      </c>
      <c r="H155" s="39">
        <f>H156</f>
        <v>22000</v>
      </c>
      <c r="I155" s="15">
        <f>I156</f>
        <v>0.62857142857142856</v>
      </c>
      <c r="J155" s="26"/>
    </row>
    <row r="156" spans="1:10" s="17" customFormat="1" ht="45.75" customHeight="1" x14ac:dyDescent="0.2">
      <c r="A156" s="45" t="s">
        <v>211</v>
      </c>
      <c r="B156" s="55" t="s">
        <v>10</v>
      </c>
      <c r="C156" s="55" t="s">
        <v>48</v>
      </c>
      <c r="D156" s="45" t="s">
        <v>220</v>
      </c>
      <c r="E156" s="61" t="s">
        <v>227</v>
      </c>
      <c r="F156" s="61" t="s">
        <v>178</v>
      </c>
      <c r="G156" s="64">
        <v>35000</v>
      </c>
      <c r="H156" s="50">
        <v>22000</v>
      </c>
      <c r="I156" s="51">
        <f t="shared" si="5"/>
        <v>0.62857142857142856</v>
      </c>
      <c r="J156" s="26"/>
    </row>
    <row r="157" spans="1:10" s="17" customFormat="1" ht="19.5" customHeight="1" x14ac:dyDescent="0.2">
      <c r="A157" s="22" t="s">
        <v>54</v>
      </c>
      <c r="B157" s="40" t="s">
        <v>10</v>
      </c>
      <c r="C157" s="40" t="s">
        <v>240</v>
      </c>
      <c r="D157" s="40"/>
      <c r="E157" s="40"/>
      <c r="F157" s="40"/>
      <c r="G157" s="24">
        <f>G159</f>
        <v>335810.17000000004</v>
      </c>
      <c r="H157" s="24">
        <f>H158</f>
        <v>335810.17</v>
      </c>
      <c r="I157" s="43">
        <v>1</v>
      </c>
      <c r="J157" s="26"/>
    </row>
    <row r="158" spans="1:10" s="17" customFormat="1" ht="43.5" customHeight="1" x14ac:dyDescent="0.2">
      <c r="A158" s="42" t="s">
        <v>121</v>
      </c>
      <c r="B158" s="19" t="s">
        <v>10</v>
      </c>
      <c r="C158" s="19" t="s">
        <v>55</v>
      </c>
      <c r="D158" s="19"/>
      <c r="E158" s="19"/>
      <c r="F158" s="19"/>
      <c r="G158" s="33">
        <f>G159</f>
        <v>335810.17000000004</v>
      </c>
      <c r="H158" s="33">
        <f>H159</f>
        <v>335810.17</v>
      </c>
      <c r="I158" s="15">
        <v>1</v>
      </c>
      <c r="J158" s="26"/>
    </row>
    <row r="159" spans="1:10" s="17" customFormat="1" ht="40.5" customHeight="1" x14ac:dyDescent="0.2">
      <c r="A159" s="42" t="s">
        <v>123</v>
      </c>
      <c r="B159" s="19" t="s">
        <v>10</v>
      </c>
      <c r="C159" s="19" t="s">
        <v>55</v>
      </c>
      <c r="D159" s="19" t="s">
        <v>138</v>
      </c>
      <c r="E159" s="19"/>
      <c r="F159" s="19"/>
      <c r="G159" s="33">
        <f>G160+G165+G179+G184+G189</f>
        <v>335810.17000000004</v>
      </c>
      <c r="H159" s="33">
        <v>335810.17</v>
      </c>
      <c r="I159" s="15">
        <v>1</v>
      </c>
      <c r="J159" s="26"/>
    </row>
    <row r="160" spans="1:10" s="17" customFormat="1" ht="33.75" customHeight="1" x14ac:dyDescent="0.2">
      <c r="A160" s="96" t="s">
        <v>139</v>
      </c>
      <c r="B160" s="19" t="s">
        <v>10</v>
      </c>
      <c r="C160" s="19" t="s">
        <v>55</v>
      </c>
      <c r="D160" s="19" t="s">
        <v>163</v>
      </c>
      <c r="E160" s="19"/>
      <c r="F160" s="19"/>
      <c r="G160" s="33">
        <f>G164</f>
        <v>63994.85</v>
      </c>
      <c r="H160" s="33">
        <f>H164</f>
        <v>63994.85</v>
      </c>
      <c r="I160" s="15">
        <f>I164</f>
        <v>1</v>
      </c>
      <c r="J160" s="26"/>
    </row>
    <row r="161" spans="1:10" s="17" customFormat="1" ht="37.5" customHeight="1" x14ac:dyDescent="0.2">
      <c r="A161" s="42" t="s">
        <v>19</v>
      </c>
      <c r="B161" s="19" t="s">
        <v>10</v>
      </c>
      <c r="C161" s="19" t="s">
        <v>55</v>
      </c>
      <c r="D161" s="19" t="s">
        <v>195</v>
      </c>
      <c r="E161" s="60" t="s">
        <v>20</v>
      </c>
      <c r="F161" s="60"/>
      <c r="G161" s="33">
        <f>G164</f>
        <v>63994.85</v>
      </c>
      <c r="H161" s="33">
        <f>H164</f>
        <v>63994.85</v>
      </c>
      <c r="I161" s="15">
        <f>I164</f>
        <v>1</v>
      </c>
      <c r="J161" s="26"/>
    </row>
    <row r="162" spans="1:10" s="17" customFormat="1" ht="36" customHeight="1" x14ac:dyDescent="0.2">
      <c r="A162" s="42" t="s">
        <v>30</v>
      </c>
      <c r="B162" s="19" t="s">
        <v>10</v>
      </c>
      <c r="C162" s="19" t="s">
        <v>55</v>
      </c>
      <c r="D162" s="19" t="s">
        <v>195</v>
      </c>
      <c r="E162" s="60" t="s">
        <v>21</v>
      </c>
      <c r="F162" s="60"/>
      <c r="G162" s="28">
        <f>G164</f>
        <v>63994.85</v>
      </c>
      <c r="H162" s="28">
        <f>H164</f>
        <v>63994.85</v>
      </c>
      <c r="I162" s="15">
        <f>I164</f>
        <v>1</v>
      </c>
      <c r="J162" s="26"/>
    </row>
    <row r="163" spans="1:10" s="17" customFormat="1" ht="36" customHeight="1" x14ac:dyDescent="0.2">
      <c r="A163" s="42" t="s">
        <v>30</v>
      </c>
      <c r="B163" s="19" t="s">
        <v>10</v>
      </c>
      <c r="C163" s="19" t="s">
        <v>55</v>
      </c>
      <c r="D163" s="19" t="s">
        <v>195</v>
      </c>
      <c r="E163" s="60" t="s">
        <v>180</v>
      </c>
      <c r="F163" s="60"/>
      <c r="G163" s="28">
        <f>G164</f>
        <v>63994.85</v>
      </c>
      <c r="H163" s="28">
        <f>H164</f>
        <v>63994.85</v>
      </c>
      <c r="I163" s="15">
        <f>I164</f>
        <v>1</v>
      </c>
      <c r="J163" s="26"/>
    </row>
    <row r="164" spans="1:10" s="17" customFormat="1" ht="36" customHeight="1" x14ac:dyDescent="0.2">
      <c r="A164" s="45" t="s">
        <v>194</v>
      </c>
      <c r="B164" s="55" t="s">
        <v>10</v>
      </c>
      <c r="C164" s="55" t="s">
        <v>55</v>
      </c>
      <c r="D164" s="55" t="s">
        <v>195</v>
      </c>
      <c r="E164" s="61" t="s">
        <v>180</v>
      </c>
      <c r="F164" s="61" t="s">
        <v>186</v>
      </c>
      <c r="G164" s="49">
        <v>63994.85</v>
      </c>
      <c r="H164" s="50">
        <v>63994.85</v>
      </c>
      <c r="I164" s="51">
        <f t="shared" si="5"/>
        <v>1</v>
      </c>
      <c r="J164" s="26"/>
    </row>
    <row r="165" spans="1:10" s="17" customFormat="1" ht="32.25" customHeight="1" x14ac:dyDescent="0.2">
      <c r="A165" s="96" t="s">
        <v>140</v>
      </c>
      <c r="B165" s="19" t="s">
        <v>10</v>
      </c>
      <c r="C165" s="19" t="s">
        <v>55</v>
      </c>
      <c r="D165" s="19" t="s">
        <v>162</v>
      </c>
      <c r="E165" s="19"/>
      <c r="F165" s="19"/>
      <c r="G165" s="28">
        <f>G178</f>
        <v>4560</v>
      </c>
      <c r="H165" s="28">
        <f>H178</f>
        <v>4560</v>
      </c>
      <c r="I165" s="15">
        <f>I178</f>
        <v>1</v>
      </c>
      <c r="J165" s="26"/>
    </row>
    <row r="166" spans="1:10" s="17" customFormat="1" ht="33.75" customHeight="1" x14ac:dyDescent="0.2">
      <c r="A166" s="42" t="s">
        <v>19</v>
      </c>
      <c r="B166" s="19" t="s">
        <v>10</v>
      </c>
      <c r="C166" s="19" t="s">
        <v>55</v>
      </c>
      <c r="D166" s="19" t="s">
        <v>196</v>
      </c>
      <c r="E166" s="60" t="s">
        <v>20</v>
      </c>
      <c r="F166" s="60"/>
      <c r="G166" s="28">
        <f>G178</f>
        <v>4560</v>
      </c>
      <c r="H166" s="28">
        <f>H178</f>
        <v>4560</v>
      </c>
      <c r="I166" s="15">
        <f>I178</f>
        <v>1</v>
      </c>
      <c r="J166" s="26"/>
    </row>
    <row r="167" spans="1:10" s="17" customFormat="1" ht="39.75" customHeight="1" x14ac:dyDescent="0.2">
      <c r="A167" s="42" t="s">
        <v>30</v>
      </c>
      <c r="B167" s="19" t="s">
        <v>10</v>
      </c>
      <c r="C167" s="19" t="s">
        <v>55</v>
      </c>
      <c r="D167" s="19" t="s">
        <v>196</v>
      </c>
      <c r="E167" s="60" t="s">
        <v>21</v>
      </c>
      <c r="F167" s="60"/>
      <c r="G167" s="28">
        <f>G178</f>
        <v>4560</v>
      </c>
      <c r="H167" s="28">
        <f>H178</f>
        <v>4560</v>
      </c>
      <c r="I167" s="15">
        <f>I178</f>
        <v>1</v>
      </c>
      <c r="J167" s="26"/>
    </row>
    <row r="168" spans="1:10" s="17" customFormat="1" ht="36" hidden="1" customHeight="1" x14ac:dyDescent="0.2">
      <c r="A168" s="18" t="s">
        <v>58</v>
      </c>
      <c r="B168" s="19" t="s">
        <v>10</v>
      </c>
      <c r="C168" s="19" t="s">
        <v>55</v>
      </c>
      <c r="D168" s="19" t="s">
        <v>196</v>
      </c>
      <c r="E168" s="19"/>
      <c r="F168" s="19"/>
      <c r="G168" s="28">
        <f>G169</f>
        <v>130000</v>
      </c>
      <c r="H168" s="29"/>
      <c r="I168" s="15">
        <f t="shared" si="5"/>
        <v>0</v>
      </c>
      <c r="J168" s="26"/>
    </row>
    <row r="169" spans="1:10" s="17" customFormat="1" ht="35.25" hidden="1" customHeight="1" x14ac:dyDescent="0.2">
      <c r="A169" s="18" t="s">
        <v>59</v>
      </c>
      <c r="B169" s="19" t="s">
        <v>10</v>
      </c>
      <c r="C169" s="19" t="s">
        <v>55</v>
      </c>
      <c r="D169" s="19" t="s">
        <v>196</v>
      </c>
      <c r="E169" s="19"/>
      <c r="F169" s="19"/>
      <c r="G169" s="28">
        <v>130000</v>
      </c>
      <c r="H169" s="29"/>
      <c r="I169" s="15">
        <f t="shared" si="5"/>
        <v>0</v>
      </c>
      <c r="J169" s="26"/>
    </row>
    <row r="170" spans="1:10" s="17" customFormat="1" ht="38.25" hidden="1" customHeight="1" x14ac:dyDescent="0.2">
      <c r="A170" s="18" t="s">
        <v>60</v>
      </c>
      <c r="B170" s="19" t="s">
        <v>10</v>
      </c>
      <c r="C170" s="19" t="s">
        <v>55</v>
      </c>
      <c r="D170" s="19" t="s">
        <v>196</v>
      </c>
      <c r="E170" s="19"/>
      <c r="F170" s="19"/>
      <c r="G170" s="28">
        <v>30000</v>
      </c>
      <c r="H170" s="29"/>
      <c r="I170" s="15">
        <f t="shared" si="5"/>
        <v>0</v>
      </c>
      <c r="J170" s="26"/>
    </row>
    <row r="171" spans="1:10" s="17" customFormat="1" ht="3" hidden="1" customHeight="1" x14ac:dyDescent="0.2">
      <c r="A171" s="18" t="s">
        <v>61</v>
      </c>
      <c r="B171" s="19" t="s">
        <v>10</v>
      </c>
      <c r="C171" s="19" t="s">
        <v>55</v>
      </c>
      <c r="D171" s="19" t="s">
        <v>196</v>
      </c>
      <c r="E171" s="19"/>
      <c r="F171" s="19"/>
      <c r="G171" s="28">
        <f>G172+G173+G174+G175+G176</f>
        <v>6000</v>
      </c>
      <c r="H171" s="29"/>
      <c r="I171" s="15">
        <f t="shared" si="5"/>
        <v>0</v>
      </c>
      <c r="J171" s="26"/>
    </row>
    <row r="172" spans="1:10" s="17" customFormat="1" ht="34.5" hidden="1" customHeight="1" x14ac:dyDescent="0.2">
      <c r="A172" s="18" t="s">
        <v>56</v>
      </c>
      <c r="B172" s="19" t="s">
        <v>10</v>
      </c>
      <c r="C172" s="19" t="s">
        <v>55</v>
      </c>
      <c r="D172" s="19" t="s">
        <v>196</v>
      </c>
      <c r="E172" s="19"/>
      <c r="F172" s="19"/>
      <c r="G172" s="28">
        <v>0</v>
      </c>
      <c r="H172" s="29"/>
      <c r="I172" s="15" t="e">
        <f t="shared" si="5"/>
        <v>#DIV/0!</v>
      </c>
      <c r="J172" s="26"/>
    </row>
    <row r="173" spans="1:10" s="17" customFormat="1" ht="29.25" hidden="1" customHeight="1" x14ac:dyDescent="0.2">
      <c r="A173" s="18" t="s">
        <v>60</v>
      </c>
      <c r="B173" s="19" t="s">
        <v>10</v>
      </c>
      <c r="C173" s="19" t="s">
        <v>55</v>
      </c>
      <c r="D173" s="19" t="s">
        <v>196</v>
      </c>
      <c r="E173" s="19"/>
      <c r="F173" s="19"/>
      <c r="G173" s="28">
        <v>3000</v>
      </c>
      <c r="H173" s="29"/>
      <c r="I173" s="15">
        <f t="shared" si="5"/>
        <v>0</v>
      </c>
      <c r="J173" s="26"/>
    </row>
    <row r="174" spans="1:10" s="17" customFormat="1" ht="39.75" hidden="1" customHeight="1" x14ac:dyDescent="0.2">
      <c r="A174" s="18" t="s">
        <v>62</v>
      </c>
      <c r="B174" s="19" t="s">
        <v>10</v>
      </c>
      <c r="C174" s="19" t="s">
        <v>55</v>
      </c>
      <c r="D174" s="19" t="s">
        <v>196</v>
      </c>
      <c r="E174" s="19"/>
      <c r="F174" s="19"/>
      <c r="G174" s="28">
        <v>3000</v>
      </c>
      <c r="H174" s="29"/>
      <c r="I174" s="15">
        <f t="shared" si="5"/>
        <v>0</v>
      </c>
      <c r="J174" s="26"/>
    </row>
    <row r="175" spans="1:10" s="17" customFormat="1" ht="29.25" hidden="1" customHeight="1" x14ac:dyDescent="0.2">
      <c r="A175" s="18" t="s">
        <v>63</v>
      </c>
      <c r="B175" s="19" t="s">
        <v>10</v>
      </c>
      <c r="C175" s="19" t="s">
        <v>55</v>
      </c>
      <c r="D175" s="19" t="s">
        <v>196</v>
      </c>
      <c r="E175" s="19"/>
      <c r="F175" s="19"/>
      <c r="G175" s="28">
        <v>0</v>
      </c>
      <c r="H175" s="29"/>
      <c r="I175" s="15" t="e">
        <f t="shared" si="5"/>
        <v>#DIV/0!</v>
      </c>
      <c r="J175" s="26"/>
    </row>
    <row r="176" spans="1:10" s="17" customFormat="1" ht="35.25" hidden="1" customHeight="1" x14ac:dyDescent="0.2">
      <c r="A176" s="18" t="s">
        <v>57</v>
      </c>
      <c r="B176" s="19" t="s">
        <v>10</v>
      </c>
      <c r="C176" s="19" t="s">
        <v>55</v>
      </c>
      <c r="D176" s="19" t="s">
        <v>196</v>
      </c>
      <c r="E176" s="19"/>
      <c r="F176" s="19"/>
      <c r="G176" s="28">
        <v>0</v>
      </c>
      <c r="H176" s="29"/>
      <c r="I176" s="15" t="e">
        <f t="shared" si="5"/>
        <v>#DIV/0!</v>
      </c>
      <c r="J176" s="26"/>
    </row>
    <row r="177" spans="1:10" s="17" customFormat="1" ht="35.25" customHeight="1" x14ac:dyDescent="0.2">
      <c r="A177" s="42" t="s">
        <v>30</v>
      </c>
      <c r="B177" s="19" t="s">
        <v>10</v>
      </c>
      <c r="C177" s="19" t="s">
        <v>55</v>
      </c>
      <c r="D177" s="19" t="s">
        <v>196</v>
      </c>
      <c r="E177" s="19" t="s">
        <v>180</v>
      </c>
      <c r="F177" s="19"/>
      <c r="G177" s="28">
        <f>G178</f>
        <v>4560</v>
      </c>
      <c r="H177" s="28">
        <f>H178</f>
        <v>4560</v>
      </c>
      <c r="I177" s="15">
        <f>I178</f>
        <v>1</v>
      </c>
      <c r="J177" s="26"/>
    </row>
    <row r="178" spans="1:10" s="17" customFormat="1" ht="35.25" customHeight="1" x14ac:dyDescent="0.2">
      <c r="A178" s="73" t="s">
        <v>194</v>
      </c>
      <c r="B178" s="55" t="s">
        <v>10</v>
      </c>
      <c r="C178" s="55" t="s">
        <v>55</v>
      </c>
      <c r="D178" s="55" t="s">
        <v>196</v>
      </c>
      <c r="E178" s="55" t="s">
        <v>180</v>
      </c>
      <c r="F178" s="55" t="s">
        <v>186</v>
      </c>
      <c r="G178" s="49">
        <v>4560</v>
      </c>
      <c r="H178" s="50">
        <v>4560</v>
      </c>
      <c r="I178" s="51">
        <f t="shared" si="5"/>
        <v>1</v>
      </c>
      <c r="J178" s="26"/>
    </row>
    <row r="179" spans="1:10" s="17" customFormat="1" ht="39" customHeight="1" x14ac:dyDescent="0.2">
      <c r="A179" s="41" t="s">
        <v>141</v>
      </c>
      <c r="B179" s="19" t="s">
        <v>10</v>
      </c>
      <c r="C179" s="19" t="s">
        <v>55</v>
      </c>
      <c r="D179" s="19" t="s">
        <v>163</v>
      </c>
      <c r="E179" s="19"/>
      <c r="F179" s="19"/>
      <c r="G179" s="28">
        <f>G183</f>
        <v>0</v>
      </c>
      <c r="H179" s="28">
        <f>H183</f>
        <v>0</v>
      </c>
      <c r="I179" s="15">
        <f>I183</f>
        <v>0</v>
      </c>
      <c r="J179" s="26"/>
    </row>
    <row r="180" spans="1:10" s="17" customFormat="1" ht="41.25" customHeight="1" x14ac:dyDescent="0.2">
      <c r="A180" s="42" t="s">
        <v>19</v>
      </c>
      <c r="B180" s="19" t="s">
        <v>10</v>
      </c>
      <c r="C180" s="19" t="s">
        <v>55</v>
      </c>
      <c r="D180" s="19" t="s">
        <v>197</v>
      </c>
      <c r="E180" s="60" t="s">
        <v>20</v>
      </c>
      <c r="F180" s="60"/>
      <c r="G180" s="28">
        <f>G183</f>
        <v>0</v>
      </c>
      <c r="H180" s="28">
        <f>H183</f>
        <v>0</v>
      </c>
      <c r="I180" s="15">
        <f>I183</f>
        <v>0</v>
      </c>
      <c r="J180" s="26"/>
    </row>
    <row r="181" spans="1:10" s="17" customFormat="1" ht="50.25" customHeight="1" x14ac:dyDescent="0.2">
      <c r="A181" s="42" t="s">
        <v>30</v>
      </c>
      <c r="B181" s="19" t="s">
        <v>10</v>
      </c>
      <c r="C181" s="19" t="s">
        <v>55</v>
      </c>
      <c r="D181" s="19" t="s">
        <v>197</v>
      </c>
      <c r="E181" s="60" t="s">
        <v>21</v>
      </c>
      <c r="F181" s="60"/>
      <c r="G181" s="28">
        <f>G183</f>
        <v>0</v>
      </c>
      <c r="H181" s="28">
        <f>H183</f>
        <v>0</v>
      </c>
      <c r="I181" s="15">
        <f>I183</f>
        <v>0</v>
      </c>
      <c r="J181" s="26"/>
    </row>
    <row r="182" spans="1:10" s="17" customFormat="1" ht="37.9" customHeight="1" x14ac:dyDescent="0.2">
      <c r="A182" s="42" t="s">
        <v>30</v>
      </c>
      <c r="B182" s="19" t="s">
        <v>10</v>
      </c>
      <c r="C182" s="19" t="s">
        <v>55</v>
      </c>
      <c r="D182" s="19" t="s">
        <v>197</v>
      </c>
      <c r="E182" s="60" t="s">
        <v>180</v>
      </c>
      <c r="F182" s="60"/>
      <c r="G182" s="28">
        <f>G183</f>
        <v>0</v>
      </c>
      <c r="H182" s="28">
        <f>H183</f>
        <v>0</v>
      </c>
      <c r="I182" s="15">
        <f>I183</f>
        <v>0</v>
      </c>
      <c r="J182" s="26"/>
    </row>
    <row r="183" spans="1:10" s="17" customFormat="1" ht="40.15" customHeight="1" x14ac:dyDescent="0.2">
      <c r="A183" s="45" t="s">
        <v>194</v>
      </c>
      <c r="B183" s="55" t="s">
        <v>10</v>
      </c>
      <c r="C183" s="55" t="s">
        <v>55</v>
      </c>
      <c r="D183" s="55" t="s">
        <v>197</v>
      </c>
      <c r="E183" s="61" t="s">
        <v>180</v>
      </c>
      <c r="F183" s="61" t="s">
        <v>198</v>
      </c>
      <c r="G183" s="49">
        <v>0</v>
      </c>
      <c r="H183" s="50">
        <v>0</v>
      </c>
      <c r="I183" s="51">
        <v>0</v>
      </c>
      <c r="J183" s="26"/>
    </row>
    <row r="184" spans="1:10" s="17" customFormat="1" ht="33" customHeight="1" x14ac:dyDescent="0.2">
      <c r="A184" s="41" t="s">
        <v>142</v>
      </c>
      <c r="B184" s="19" t="s">
        <v>10</v>
      </c>
      <c r="C184" s="19" t="s">
        <v>55</v>
      </c>
      <c r="D184" s="19" t="s">
        <v>163</v>
      </c>
      <c r="E184" s="19"/>
      <c r="F184" s="19"/>
      <c r="G184" s="28">
        <f>G188</f>
        <v>54121.24</v>
      </c>
      <c r="H184" s="28">
        <f>H188</f>
        <v>54121.24</v>
      </c>
      <c r="I184" s="15">
        <f>I188</f>
        <v>1</v>
      </c>
      <c r="J184" s="26"/>
    </row>
    <row r="185" spans="1:10" s="17" customFormat="1" ht="37.5" customHeight="1" x14ac:dyDescent="0.2">
      <c r="A185" s="42" t="s">
        <v>19</v>
      </c>
      <c r="B185" s="19" t="s">
        <v>10</v>
      </c>
      <c r="C185" s="19" t="s">
        <v>55</v>
      </c>
      <c r="D185" s="19" t="s">
        <v>199</v>
      </c>
      <c r="E185" s="60" t="s">
        <v>20</v>
      </c>
      <c r="F185" s="60"/>
      <c r="G185" s="28">
        <f>G188</f>
        <v>54121.24</v>
      </c>
      <c r="H185" s="28">
        <f>H188</f>
        <v>54121.24</v>
      </c>
      <c r="I185" s="15">
        <f>I188</f>
        <v>1</v>
      </c>
      <c r="J185" s="26"/>
    </row>
    <row r="186" spans="1:10" s="17" customFormat="1" ht="50.25" customHeight="1" x14ac:dyDescent="0.2">
      <c r="A186" s="42" t="s">
        <v>30</v>
      </c>
      <c r="B186" s="19" t="s">
        <v>10</v>
      </c>
      <c r="C186" s="19" t="s">
        <v>55</v>
      </c>
      <c r="D186" s="19" t="s">
        <v>199</v>
      </c>
      <c r="E186" s="60" t="s">
        <v>21</v>
      </c>
      <c r="F186" s="60"/>
      <c r="G186" s="28">
        <f>G188</f>
        <v>54121.24</v>
      </c>
      <c r="H186" s="28">
        <f>H188</f>
        <v>54121.24</v>
      </c>
      <c r="I186" s="15">
        <f>I188</f>
        <v>1</v>
      </c>
      <c r="J186" s="26"/>
    </row>
    <row r="187" spans="1:10" s="17" customFormat="1" ht="50.25" customHeight="1" x14ac:dyDescent="0.2">
      <c r="A187" s="42" t="s">
        <v>30</v>
      </c>
      <c r="B187" s="19" t="s">
        <v>10</v>
      </c>
      <c r="C187" s="19" t="s">
        <v>55</v>
      </c>
      <c r="D187" s="19" t="s">
        <v>199</v>
      </c>
      <c r="E187" s="60" t="s">
        <v>180</v>
      </c>
      <c r="F187" s="60"/>
      <c r="G187" s="28">
        <f>G188</f>
        <v>54121.24</v>
      </c>
      <c r="H187" s="28">
        <f>H188</f>
        <v>54121.24</v>
      </c>
      <c r="I187" s="15">
        <f>I188</f>
        <v>1</v>
      </c>
      <c r="J187" s="26"/>
    </row>
    <row r="188" spans="1:10" s="17" customFormat="1" ht="50.25" customHeight="1" x14ac:dyDescent="0.2">
      <c r="A188" s="45" t="s">
        <v>194</v>
      </c>
      <c r="B188" s="55" t="s">
        <v>10</v>
      </c>
      <c r="C188" s="55" t="s">
        <v>55</v>
      </c>
      <c r="D188" s="55" t="s">
        <v>199</v>
      </c>
      <c r="E188" s="61" t="s">
        <v>180</v>
      </c>
      <c r="F188" s="61" t="s">
        <v>186</v>
      </c>
      <c r="G188" s="49">
        <v>54121.24</v>
      </c>
      <c r="H188" s="50">
        <v>54121.24</v>
      </c>
      <c r="I188" s="51">
        <f t="shared" si="5"/>
        <v>1</v>
      </c>
      <c r="J188" s="26"/>
    </row>
    <row r="189" spans="1:10" s="17" customFormat="1" ht="43.5" customHeight="1" x14ac:dyDescent="0.2">
      <c r="A189" s="41" t="s">
        <v>143</v>
      </c>
      <c r="B189" s="19" t="s">
        <v>10</v>
      </c>
      <c r="C189" s="19" t="s">
        <v>55</v>
      </c>
      <c r="D189" s="19" t="s">
        <v>163</v>
      </c>
      <c r="E189" s="19"/>
      <c r="F189" s="19"/>
      <c r="G189" s="33">
        <f>G193+G194</f>
        <v>213134.08000000002</v>
      </c>
      <c r="H189" s="33" t="s">
        <v>236</v>
      </c>
      <c r="I189" s="15">
        <v>1</v>
      </c>
      <c r="J189" s="26"/>
    </row>
    <row r="190" spans="1:10" s="17" customFormat="1" ht="34.5" customHeight="1" x14ac:dyDescent="0.2">
      <c r="A190" s="42" t="s">
        <v>19</v>
      </c>
      <c r="B190" s="19" t="s">
        <v>10</v>
      </c>
      <c r="C190" s="19" t="s">
        <v>55</v>
      </c>
      <c r="D190" s="19" t="s">
        <v>200</v>
      </c>
      <c r="E190" s="60" t="s">
        <v>20</v>
      </c>
      <c r="F190" s="60"/>
      <c r="G190" s="28">
        <f>G193+G194</f>
        <v>213134.08000000002</v>
      </c>
      <c r="H190" s="28">
        <v>213134.07999999999</v>
      </c>
      <c r="I190" s="15">
        <v>1</v>
      </c>
      <c r="J190" s="26"/>
    </row>
    <row r="191" spans="1:10" s="17" customFormat="1" ht="35.25" customHeight="1" x14ac:dyDescent="0.2">
      <c r="A191" s="42" t="s">
        <v>30</v>
      </c>
      <c r="B191" s="19" t="s">
        <v>10</v>
      </c>
      <c r="C191" s="19" t="s">
        <v>55</v>
      </c>
      <c r="D191" s="19" t="s">
        <v>200</v>
      </c>
      <c r="E191" s="60" t="s">
        <v>21</v>
      </c>
      <c r="F191" s="60"/>
      <c r="G191" s="28">
        <f>G193+G194</f>
        <v>213134.08000000002</v>
      </c>
      <c r="H191" s="28">
        <v>213134.07999999999</v>
      </c>
      <c r="I191" s="15">
        <v>1</v>
      </c>
      <c r="J191" s="26"/>
    </row>
    <row r="192" spans="1:10" s="17" customFormat="1" ht="35.25" customHeight="1" x14ac:dyDescent="0.2">
      <c r="A192" s="42" t="s">
        <v>30</v>
      </c>
      <c r="B192" s="19" t="s">
        <v>10</v>
      </c>
      <c r="C192" s="19" t="s">
        <v>55</v>
      </c>
      <c r="D192" s="19" t="s">
        <v>200</v>
      </c>
      <c r="E192" s="60" t="s">
        <v>180</v>
      </c>
      <c r="F192" s="60"/>
      <c r="G192" s="28">
        <f>G193+G194</f>
        <v>213134.08000000002</v>
      </c>
      <c r="H192" s="28">
        <v>213134.07999999999</v>
      </c>
      <c r="I192" s="15">
        <v>1</v>
      </c>
      <c r="J192" s="26"/>
    </row>
    <row r="193" spans="1:10" s="17" customFormat="1" ht="35.25" customHeight="1" x14ac:dyDescent="0.2">
      <c r="A193" s="68" t="s">
        <v>30</v>
      </c>
      <c r="B193" s="69" t="s">
        <v>10</v>
      </c>
      <c r="C193" s="69" t="s">
        <v>55</v>
      </c>
      <c r="D193" s="69" t="s">
        <v>200</v>
      </c>
      <c r="E193" s="70" t="s">
        <v>180</v>
      </c>
      <c r="F193" s="70" t="s">
        <v>179</v>
      </c>
      <c r="G193" s="56">
        <v>38393.08</v>
      </c>
      <c r="H193" s="56">
        <v>38939.08</v>
      </c>
      <c r="I193" s="58">
        <v>1</v>
      </c>
      <c r="J193" s="26"/>
    </row>
    <row r="194" spans="1:10" s="17" customFormat="1" ht="35.25" customHeight="1" x14ac:dyDescent="0.2">
      <c r="A194" s="68" t="s">
        <v>194</v>
      </c>
      <c r="B194" s="69" t="s">
        <v>10</v>
      </c>
      <c r="C194" s="69" t="s">
        <v>55</v>
      </c>
      <c r="D194" s="69" t="s">
        <v>200</v>
      </c>
      <c r="E194" s="70" t="s">
        <v>180</v>
      </c>
      <c r="F194" s="70" t="s">
        <v>186</v>
      </c>
      <c r="G194" s="56">
        <v>174741</v>
      </c>
      <c r="H194" s="57">
        <v>174741</v>
      </c>
      <c r="I194" s="58">
        <f t="shared" si="5"/>
        <v>1</v>
      </c>
      <c r="J194" s="26"/>
    </row>
    <row r="195" spans="1:10" s="17" customFormat="1" ht="18.75" customHeight="1" x14ac:dyDescent="0.2">
      <c r="A195" s="22" t="s">
        <v>64</v>
      </c>
      <c r="B195" s="40" t="s">
        <v>10</v>
      </c>
      <c r="C195" s="40" t="s">
        <v>65</v>
      </c>
      <c r="D195" s="40"/>
      <c r="E195" s="40"/>
      <c r="F195" s="40"/>
      <c r="G195" s="24">
        <f>G201</f>
        <v>7000</v>
      </c>
      <c r="H195" s="24">
        <f>H201</f>
        <v>7000</v>
      </c>
      <c r="I195" s="43">
        <f>I201</f>
        <v>1</v>
      </c>
      <c r="J195" s="26"/>
    </row>
    <row r="196" spans="1:10" s="17" customFormat="1" ht="65.25" customHeight="1" x14ac:dyDescent="0.2">
      <c r="A196" s="18" t="s">
        <v>124</v>
      </c>
      <c r="B196" s="19" t="s">
        <v>10</v>
      </c>
      <c r="C196" s="19" t="s">
        <v>66</v>
      </c>
      <c r="D196" s="19" t="s">
        <v>105</v>
      </c>
      <c r="E196" s="19"/>
      <c r="F196" s="19"/>
      <c r="G196" s="28">
        <f>G201</f>
        <v>7000</v>
      </c>
      <c r="H196" s="28">
        <f>H201</f>
        <v>7000</v>
      </c>
      <c r="I196" s="15">
        <f>I201</f>
        <v>1</v>
      </c>
      <c r="J196" s="26"/>
    </row>
    <row r="197" spans="1:10" s="17" customFormat="1" ht="49.5" customHeight="1" x14ac:dyDescent="0.2">
      <c r="A197" s="96" t="s">
        <v>113</v>
      </c>
      <c r="B197" s="19" t="s">
        <v>10</v>
      </c>
      <c r="C197" s="19" t="s">
        <v>66</v>
      </c>
      <c r="D197" s="19" t="s">
        <v>97</v>
      </c>
      <c r="E197" s="19"/>
      <c r="F197" s="19"/>
      <c r="G197" s="28">
        <f>G201</f>
        <v>7000</v>
      </c>
      <c r="H197" s="28">
        <f>H201</f>
        <v>7000</v>
      </c>
      <c r="I197" s="15">
        <f>I201</f>
        <v>1</v>
      </c>
      <c r="J197" s="26"/>
    </row>
    <row r="198" spans="1:10" s="17" customFormat="1" ht="41.25" customHeight="1" x14ac:dyDescent="0.2">
      <c r="A198" s="18" t="s">
        <v>67</v>
      </c>
      <c r="B198" s="19" t="s">
        <v>10</v>
      </c>
      <c r="C198" s="19" t="s">
        <v>66</v>
      </c>
      <c r="D198" s="19" t="s">
        <v>107</v>
      </c>
      <c r="E198" s="19" t="s">
        <v>99</v>
      </c>
      <c r="F198" s="19"/>
      <c r="G198" s="28">
        <f>G201</f>
        <v>7000</v>
      </c>
      <c r="H198" s="28">
        <f>H201</f>
        <v>7000</v>
      </c>
      <c r="I198" s="15">
        <f>I201</f>
        <v>1</v>
      </c>
      <c r="J198" s="26"/>
    </row>
    <row r="199" spans="1:10" s="17" customFormat="1" ht="36.75" customHeight="1" x14ac:dyDescent="0.2">
      <c r="A199" s="42" t="s">
        <v>19</v>
      </c>
      <c r="B199" s="19" t="s">
        <v>10</v>
      </c>
      <c r="C199" s="19" t="s">
        <v>66</v>
      </c>
      <c r="D199" s="19" t="s">
        <v>107</v>
      </c>
      <c r="E199" s="60" t="s">
        <v>20</v>
      </c>
      <c r="F199" s="60"/>
      <c r="G199" s="28">
        <f>G201</f>
        <v>7000</v>
      </c>
      <c r="H199" s="28">
        <f>H201</f>
        <v>7000</v>
      </c>
      <c r="I199" s="15">
        <f>I201</f>
        <v>1</v>
      </c>
      <c r="J199" s="26"/>
    </row>
    <row r="200" spans="1:10" s="17" customFormat="1" ht="39" customHeight="1" x14ac:dyDescent="0.2">
      <c r="A200" s="42" t="s">
        <v>30</v>
      </c>
      <c r="B200" s="19" t="s">
        <v>10</v>
      </c>
      <c r="C200" s="19" t="s">
        <v>66</v>
      </c>
      <c r="D200" s="19" t="s">
        <v>107</v>
      </c>
      <c r="E200" s="19" t="s">
        <v>21</v>
      </c>
      <c r="F200" s="19"/>
      <c r="G200" s="28">
        <f>G201</f>
        <v>7000</v>
      </c>
      <c r="H200" s="28">
        <f>H201</f>
        <v>7000</v>
      </c>
      <c r="I200" s="15">
        <f>I201</f>
        <v>1</v>
      </c>
      <c r="J200" s="26"/>
    </row>
    <row r="201" spans="1:10" s="17" customFormat="1" ht="39" customHeight="1" x14ac:dyDescent="0.2">
      <c r="A201" s="45" t="s">
        <v>194</v>
      </c>
      <c r="B201" s="55" t="s">
        <v>10</v>
      </c>
      <c r="C201" s="55" t="s">
        <v>66</v>
      </c>
      <c r="D201" s="55" t="s">
        <v>107</v>
      </c>
      <c r="E201" s="55" t="s">
        <v>180</v>
      </c>
      <c r="F201" s="55" t="s">
        <v>186</v>
      </c>
      <c r="G201" s="49">
        <v>7000</v>
      </c>
      <c r="H201" s="50">
        <v>7000</v>
      </c>
      <c r="I201" s="51">
        <f t="shared" si="5"/>
        <v>1</v>
      </c>
      <c r="J201" s="26"/>
    </row>
    <row r="202" spans="1:10" s="17" customFormat="1" ht="39" customHeight="1" x14ac:dyDescent="0.2">
      <c r="A202" s="22" t="s">
        <v>79</v>
      </c>
      <c r="B202" s="40" t="s">
        <v>10</v>
      </c>
      <c r="C202" s="40" t="s">
        <v>80</v>
      </c>
      <c r="D202" s="40"/>
      <c r="E202" s="40"/>
      <c r="F202" s="40"/>
      <c r="G202" s="24">
        <f>G208</f>
        <v>1932700</v>
      </c>
      <c r="H202" s="24">
        <f>H208</f>
        <v>722931</v>
      </c>
      <c r="I202" s="43">
        <f>I208</f>
        <v>0.37405236198064884</v>
      </c>
      <c r="J202" s="26"/>
    </row>
    <row r="203" spans="1:10" s="17" customFormat="1" ht="21.75" customHeight="1" x14ac:dyDescent="0.2">
      <c r="A203" s="42" t="s">
        <v>81</v>
      </c>
      <c r="B203" s="60" t="s">
        <v>10</v>
      </c>
      <c r="C203" s="60" t="s">
        <v>82</v>
      </c>
      <c r="D203" s="60" t="s">
        <v>145</v>
      </c>
      <c r="E203" s="60"/>
      <c r="F203" s="60"/>
      <c r="G203" s="28">
        <f>G208</f>
        <v>1932700</v>
      </c>
      <c r="H203" s="28">
        <f>H208</f>
        <v>722931</v>
      </c>
      <c r="I203" s="15">
        <f>I208</f>
        <v>0.37405236198064884</v>
      </c>
      <c r="J203" s="26"/>
    </row>
    <row r="204" spans="1:10" s="17" customFormat="1" ht="39" customHeight="1" x14ac:dyDescent="0.2">
      <c r="A204" s="42" t="s">
        <v>83</v>
      </c>
      <c r="B204" s="60" t="s">
        <v>10</v>
      </c>
      <c r="C204" s="60" t="s">
        <v>82</v>
      </c>
      <c r="D204" s="60" t="s">
        <v>201</v>
      </c>
      <c r="E204" s="60"/>
      <c r="F204" s="60"/>
      <c r="G204" s="28">
        <f>G208</f>
        <v>1932700</v>
      </c>
      <c r="H204" s="28">
        <f>H208</f>
        <v>722931</v>
      </c>
      <c r="I204" s="15">
        <f>I208</f>
        <v>0.37405236198064884</v>
      </c>
      <c r="J204" s="26"/>
    </row>
    <row r="205" spans="1:10" s="17" customFormat="1" ht="54" customHeight="1" x14ac:dyDescent="0.2">
      <c r="A205" s="18" t="s">
        <v>84</v>
      </c>
      <c r="B205" s="60" t="s">
        <v>10</v>
      </c>
      <c r="C205" s="60" t="s">
        <v>82</v>
      </c>
      <c r="D205" s="60" t="s">
        <v>201</v>
      </c>
      <c r="E205" s="60" t="s">
        <v>99</v>
      </c>
      <c r="F205" s="60"/>
      <c r="G205" s="28">
        <f>G208</f>
        <v>1932700</v>
      </c>
      <c r="H205" s="28">
        <f>H208</f>
        <v>722931</v>
      </c>
      <c r="I205" s="15">
        <f>I208</f>
        <v>0.37405236198064884</v>
      </c>
      <c r="J205" s="26"/>
    </row>
    <row r="206" spans="1:10" s="17" customFormat="1" ht="39" customHeight="1" x14ac:dyDescent="0.2">
      <c r="A206" s="71" t="s">
        <v>76</v>
      </c>
      <c r="B206" s="60" t="s">
        <v>10</v>
      </c>
      <c r="C206" s="60" t="s">
        <v>82</v>
      </c>
      <c r="D206" s="60" t="s">
        <v>201</v>
      </c>
      <c r="E206" s="60" t="s">
        <v>77</v>
      </c>
      <c r="F206" s="60"/>
      <c r="G206" s="28">
        <f>G208</f>
        <v>1932700</v>
      </c>
      <c r="H206" s="28">
        <f>H208</f>
        <v>722931</v>
      </c>
      <c r="I206" s="15">
        <f>I208</f>
        <v>0.37405236198064884</v>
      </c>
      <c r="J206" s="26"/>
    </row>
    <row r="207" spans="1:10" s="17" customFormat="1" ht="39" customHeight="1" x14ac:dyDescent="0.2">
      <c r="A207" s="18" t="s">
        <v>85</v>
      </c>
      <c r="B207" s="60" t="s">
        <v>10</v>
      </c>
      <c r="C207" s="60" t="s">
        <v>82</v>
      </c>
      <c r="D207" s="60" t="s">
        <v>201</v>
      </c>
      <c r="E207" s="72" t="s">
        <v>78</v>
      </c>
      <c r="F207" s="72"/>
      <c r="G207" s="28">
        <f>G208</f>
        <v>1932700</v>
      </c>
      <c r="H207" s="28">
        <f>H208</f>
        <v>722931</v>
      </c>
      <c r="I207" s="15">
        <f>I208</f>
        <v>0.37405236198064884</v>
      </c>
      <c r="J207" s="26"/>
    </row>
    <row r="208" spans="1:10" s="17" customFormat="1" ht="39" customHeight="1" x14ac:dyDescent="0.2">
      <c r="A208" s="73" t="s">
        <v>85</v>
      </c>
      <c r="B208" s="61" t="s">
        <v>10</v>
      </c>
      <c r="C208" s="61" t="s">
        <v>82</v>
      </c>
      <c r="D208" s="61" t="s">
        <v>201</v>
      </c>
      <c r="E208" s="74" t="s">
        <v>78</v>
      </c>
      <c r="F208" s="74" t="s">
        <v>202</v>
      </c>
      <c r="G208" s="49">
        <v>1932700</v>
      </c>
      <c r="H208" s="50">
        <v>722931</v>
      </c>
      <c r="I208" s="51">
        <f t="shared" si="5"/>
        <v>0.37405236198064884</v>
      </c>
      <c r="J208" s="26"/>
    </row>
    <row r="209" spans="1:10" s="17" customFormat="1" ht="18" customHeight="1" x14ac:dyDescent="0.2">
      <c r="A209" s="22" t="s">
        <v>68</v>
      </c>
      <c r="B209" s="40" t="s">
        <v>10</v>
      </c>
      <c r="C209" s="40" t="s">
        <v>69</v>
      </c>
      <c r="D209" s="40"/>
      <c r="E209" s="40"/>
      <c r="F209" s="40"/>
      <c r="G209" s="24">
        <f>G216+G220</f>
        <v>203000</v>
      </c>
      <c r="H209" s="24">
        <f>H216+H220</f>
        <v>110760</v>
      </c>
      <c r="I209" s="43">
        <v>0.54600000000000004</v>
      </c>
      <c r="J209" s="26"/>
    </row>
    <row r="210" spans="1:10" s="17" customFormat="1" ht="18" customHeight="1" x14ac:dyDescent="0.2">
      <c r="A210" s="62" t="s">
        <v>111</v>
      </c>
      <c r="B210" s="63" t="s">
        <v>10</v>
      </c>
      <c r="C210" s="63" t="s">
        <v>70</v>
      </c>
      <c r="D210" s="19" t="s">
        <v>144</v>
      </c>
      <c r="E210" s="63"/>
      <c r="F210" s="63"/>
      <c r="G210" s="33">
        <f>G216+G220</f>
        <v>203000</v>
      </c>
      <c r="H210" s="33">
        <f>H216+H220</f>
        <v>110760</v>
      </c>
      <c r="I210" s="15">
        <v>0.54600000000000004</v>
      </c>
      <c r="J210" s="26"/>
    </row>
    <row r="211" spans="1:10" s="17" customFormat="1" ht="44.25" customHeight="1" x14ac:dyDescent="0.2">
      <c r="A211" s="18" t="s">
        <v>125</v>
      </c>
      <c r="B211" s="19" t="s">
        <v>10</v>
      </c>
      <c r="C211" s="19" t="s">
        <v>70</v>
      </c>
      <c r="D211" s="19" t="s">
        <v>203</v>
      </c>
      <c r="E211" s="19"/>
      <c r="F211" s="19"/>
      <c r="G211" s="28">
        <f>G216</f>
        <v>28000</v>
      </c>
      <c r="H211" s="28">
        <f>H216</f>
        <v>15710</v>
      </c>
      <c r="I211" s="15">
        <f>I216</f>
        <v>0.56107142857142855</v>
      </c>
      <c r="J211" s="26"/>
    </row>
    <row r="212" spans="1:10" s="17" customFormat="1" ht="44.25" customHeight="1" x14ac:dyDescent="0.2">
      <c r="A212" s="96" t="s">
        <v>112</v>
      </c>
      <c r="B212" s="19" t="s">
        <v>10</v>
      </c>
      <c r="C212" s="19" t="s">
        <v>70</v>
      </c>
      <c r="D212" s="19" t="s">
        <v>203</v>
      </c>
      <c r="E212" s="19"/>
      <c r="F212" s="19"/>
      <c r="G212" s="28">
        <f>G216</f>
        <v>28000</v>
      </c>
      <c r="H212" s="28">
        <f>H216</f>
        <v>15710</v>
      </c>
      <c r="I212" s="15">
        <f>I216</f>
        <v>0.56107142857142855</v>
      </c>
      <c r="J212" s="26"/>
    </row>
    <row r="213" spans="1:10" s="17" customFormat="1" ht="33.75" customHeight="1" x14ac:dyDescent="0.2">
      <c r="A213" s="18" t="s">
        <v>71</v>
      </c>
      <c r="B213" s="19" t="s">
        <v>10</v>
      </c>
      <c r="C213" s="19" t="s">
        <v>70</v>
      </c>
      <c r="D213" s="19" t="s">
        <v>203</v>
      </c>
      <c r="E213" s="19" t="s">
        <v>99</v>
      </c>
      <c r="F213" s="19"/>
      <c r="G213" s="28">
        <f>G216</f>
        <v>28000</v>
      </c>
      <c r="H213" s="28">
        <f>H216</f>
        <v>15710</v>
      </c>
      <c r="I213" s="15">
        <f>I216</f>
        <v>0.56107142857142855</v>
      </c>
      <c r="J213" s="26"/>
    </row>
    <row r="214" spans="1:10" s="17" customFormat="1" ht="30" customHeight="1" x14ac:dyDescent="0.2">
      <c r="A214" s="42" t="s">
        <v>72</v>
      </c>
      <c r="B214" s="19" t="s">
        <v>10</v>
      </c>
      <c r="C214" s="19" t="s">
        <v>70</v>
      </c>
      <c r="D214" s="19" t="s">
        <v>203</v>
      </c>
      <c r="E214" s="60" t="s">
        <v>73</v>
      </c>
      <c r="F214" s="60"/>
      <c r="G214" s="28">
        <f>G216</f>
        <v>28000</v>
      </c>
      <c r="H214" s="28">
        <f>H216</f>
        <v>15710</v>
      </c>
      <c r="I214" s="15">
        <f>I216</f>
        <v>0.56107142857142855</v>
      </c>
      <c r="J214" s="26"/>
    </row>
    <row r="215" spans="1:10" s="17" customFormat="1" ht="39" customHeight="1" x14ac:dyDescent="0.2">
      <c r="A215" s="42" t="s">
        <v>74</v>
      </c>
      <c r="B215" s="19" t="s">
        <v>10</v>
      </c>
      <c r="C215" s="19" t="s">
        <v>70</v>
      </c>
      <c r="D215" s="19" t="s">
        <v>203</v>
      </c>
      <c r="E215" s="60" t="s">
        <v>204</v>
      </c>
      <c r="F215" s="60"/>
      <c r="G215" s="28">
        <f>G216</f>
        <v>28000</v>
      </c>
      <c r="H215" s="28">
        <f>H216</f>
        <v>15710</v>
      </c>
      <c r="I215" s="15">
        <f>I216</f>
        <v>0.56107142857142855</v>
      </c>
      <c r="J215" s="26"/>
    </row>
    <row r="216" spans="1:10" s="17" customFormat="1" ht="39" customHeight="1" x14ac:dyDescent="0.2">
      <c r="A216" s="75" t="s">
        <v>206</v>
      </c>
      <c r="B216" s="55" t="s">
        <v>10</v>
      </c>
      <c r="C216" s="55" t="s">
        <v>70</v>
      </c>
      <c r="D216" s="55" t="s">
        <v>203</v>
      </c>
      <c r="E216" s="61" t="s">
        <v>204</v>
      </c>
      <c r="F216" s="61" t="s">
        <v>205</v>
      </c>
      <c r="G216" s="49">
        <v>28000</v>
      </c>
      <c r="H216" s="50">
        <v>15710</v>
      </c>
      <c r="I216" s="51">
        <f t="shared" ref="I216:I229" si="6">H216/G216</f>
        <v>0.56107142857142855</v>
      </c>
      <c r="J216" s="26"/>
    </row>
    <row r="217" spans="1:10" s="17" customFormat="1" ht="109.15" customHeight="1" x14ac:dyDescent="0.2">
      <c r="A217" s="71" t="s">
        <v>75</v>
      </c>
      <c r="B217" s="19" t="s">
        <v>34</v>
      </c>
      <c r="C217" s="19" t="s">
        <v>70</v>
      </c>
      <c r="D217" s="19" t="s">
        <v>222</v>
      </c>
      <c r="E217" s="60" t="s">
        <v>99</v>
      </c>
      <c r="F217" s="60"/>
      <c r="G217" s="28">
        <f>G220</f>
        <v>175000</v>
      </c>
      <c r="H217" s="28">
        <f>H220</f>
        <v>95050</v>
      </c>
      <c r="I217" s="15">
        <f>I220</f>
        <v>0.54314285714285715</v>
      </c>
      <c r="J217" s="26"/>
    </row>
    <row r="218" spans="1:10" s="17" customFormat="1" ht="49.9" customHeight="1" x14ac:dyDescent="0.2">
      <c r="A218" s="71" t="s">
        <v>111</v>
      </c>
      <c r="B218" s="19" t="s">
        <v>34</v>
      </c>
      <c r="C218" s="19" t="s">
        <v>70</v>
      </c>
      <c r="D218" s="19" t="s">
        <v>222</v>
      </c>
      <c r="E218" s="60" t="s">
        <v>77</v>
      </c>
      <c r="F218" s="60"/>
      <c r="G218" s="28">
        <f>G220</f>
        <v>175000</v>
      </c>
      <c r="H218" s="28">
        <f>H220</f>
        <v>95050</v>
      </c>
      <c r="I218" s="15">
        <f>I220</f>
        <v>0.54314285714285715</v>
      </c>
      <c r="J218" s="26"/>
    </row>
    <row r="219" spans="1:10" s="17" customFormat="1" ht="49.9" customHeight="1" x14ac:dyDescent="0.2">
      <c r="A219" s="71" t="s">
        <v>207</v>
      </c>
      <c r="B219" s="19" t="s">
        <v>34</v>
      </c>
      <c r="C219" s="19" t="s">
        <v>70</v>
      </c>
      <c r="D219" s="19" t="s">
        <v>221</v>
      </c>
      <c r="E219" s="60" t="s">
        <v>78</v>
      </c>
      <c r="F219" s="60"/>
      <c r="G219" s="28">
        <f>G220</f>
        <v>175000</v>
      </c>
      <c r="H219" s="28">
        <f>H220</f>
        <v>95050</v>
      </c>
      <c r="I219" s="15">
        <f>I220</f>
        <v>0.54314285714285715</v>
      </c>
      <c r="J219" s="26"/>
    </row>
    <row r="220" spans="1:10" s="17" customFormat="1" ht="45.6" customHeight="1" x14ac:dyDescent="0.2">
      <c r="A220" s="76" t="s">
        <v>208</v>
      </c>
      <c r="B220" s="55" t="s">
        <v>34</v>
      </c>
      <c r="C220" s="55" t="s">
        <v>70</v>
      </c>
      <c r="D220" s="55" t="s">
        <v>221</v>
      </c>
      <c r="E220" s="61" t="s">
        <v>78</v>
      </c>
      <c r="F220" s="61" t="s">
        <v>202</v>
      </c>
      <c r="G220" s="49">
        <v>175000</v>
      </c>
      <c r="H220" s="50">
        <v>95050</v>
      </c>
      <c r="I220" s="51">
        <f t="shared" si="6"/>
        <v>0.54314285714285715</v>
      </c>
      <c r="J220" s="26"/>
    </row>
    <row r="221" spans="1:10" s="17" customFormat="1" ht="57" hidden="1" customHeight="1" x14ac:dyDescent="0.2">
      <c r="A221" s="73" t="s">
        <v>86</v>
      </c>
      <c r="B221" s="61" t="s">
        <v>10</v>
      </c>
      <c r="C221" s="61" t="s">
        <v>82</v>
      </c>
      <c r="D221" s="61" t="s">
        <v>87</v>
      </c>
      <c r="E221" s="61"/>
      <c r="F221" s="61"/>
      <c r="G221" s="49">
        <v>0</v>
      </c>
      <c r="H221" s="50"/>
      <c r="I221" s="51" t="e">
        <f t="shared" si="6"/>
        <v>#DIV/0!</v>
      </c>
      <c r="J221" s="26"/>
    </row>
    <row r="222" spans="1:10" s="17" customFormat="1" ht="21" hidden="1" customHeight="1" x14ac:dyDescent="0.2">
      <c r="A222" s="77" t="s">
        <v>76</v>
      </c>
      <c r="B222" s="61" t="s">
        <v>10</v>
      </c>
      <c r="C222" s="61" t="s">
        <v>82</v>
      </c>
      <c r="D222" s="61" t="s">
        <v>87</v>
      </c>
      <c r="E222" s="61" t="s">
        <v>77</v>
      </c>
      <c r="F222" s="61" t="s">
        <v>77</v>
      </c>
      <c r="G222" s="49">
        <v>0</v>
      </c>
      <c r="H222" s="50"/>
      <c r="I222" s="51" t="e">
        <f t="shared" si="6"/>
        <v>#DIV/0!</v>
      </c>
      <c r="J222" s="26"/>
    </row>
    <row r="223" spans="1:10" s="17" customFormat="1" ht="20.25" hidden="1" customHeight="1" x14ac:dyDescent="0.2">
      <c r="A223" s="73" t="s">
        <v>85</v>
      </c>
      <c r="B223" s="61" t="s">
        <v>10</v>
      </c>
      <c r="C223" s="61" t="s">
        <v>82</v>
      </c>
      <c r="D223" s="61" t="s">
        <v>87</v>
      </c>
      <c r="E223" s="74" t="s">
        <v>78</v>
      </c>
      <c r="F223" s="74" t="s">
        <v>78</v>
      </c>
      <c r="G223" s="49">
        <v>0</v>
      </c>
      <c r="H223" s="50"/>
      <c r="I223" s="51" t="e">
        <f t="shared" si="6"/>
        <v>#DIV/0!</v>
      </c>
      <c r="J223" s="26"/>
    </row>
    <row r="224" spans="1:10" s="17" customFormat="1" ht="22.5" customHeight="1" x14ac:dyDescent="0.2">
      <c r="A224" s="78" t="s">
        <v>88</v>
      </c>
      <c r="B224" s="40" t="s">
        <v>10</v>
      </c>
      <c r="C224" s="79" t="s">
        <v>89</v>
      </c>
      <c r="D224" s="79"/>
      <c r="E224" s="79"/>
      <c r="F224" s="79"/>
      <c r="G224" s="24">
        <f>G229</f>
        <v>5000</v>
      </c>
      <c r="H224" s="24">
        <f>H229</f>
        <v>3275</v>
      </c>
      <c r="I224" s="43">
        <f>I229</f>
        <v>0.65500000000000003</v>
      </c>
      <c r="J224" s="26"/>
    </row>
    <row r="225" spans="1:10" s="17" customFormat="1" ht="18.75" customHeight="1" x14ac:dyDescent="0.2">
      <c r="A225" s="80" t="s">
        <v>88</v>
      </c>
      <c r="B225" s="19" t="s">
        <v>10</v>
      </c>
      <c r="C225" s="81" t="s">
        <v>209</v>
      </c>
      <c r="D225" s="81" t="s">
        <v>146</v>
      </c>
      <c r="E225" s="81"/>
      <c r="F225" s="81"/>
      <c r="G225" s="82">
        <f>G229</f>
        <v>5000</v>
      </c>
      <c r="H225" s="82">
        <f>H229</f>
        <v>3275</v>
      </c>
      <c r="I225" s="15">
        <f>I229</f>
        <v>0.65500000000000003</v>
      </c>
      <c r="J225" s="26"/>
    </row>
    <row r="226" spans="1:10" s="17" customFormat="1" ht="30.75" customHeight="1" x14ac:dyDescent="0.2">
      <c r="A226" s="42" t="s">
        <v>90</v>
      </c>
      <c r="B226" s="19" t="s">
        <v>10</v>
      </c>
      <c r="C226" s="81" t="s">
        <v>209</v>
      </c>
      <c r="D226" s="72" t="s">
        <v>210</v>
      </c>
      <c r="E226" s="72"/>
      <c r="F226" s="72"/>
      <c r="G226" s="82">
        <f>G229</f>
        <v>5000</v>
      </c>
      <c r="H226" s="82">
        <f>H229</f>
        <v>3275</v>
      </c>
      <c r="I226" s="15">
        <f>I229</f>
        <v>0.65500000000000003</v>
      </c>
      <c r="J226" s="26"/>
    </row>
    <row r="227" spans="1:10" s="17" customFormat="1" ht="77.25" customHeight="1" x14ac:dyDescent="0.2">
      <c r="A227" s="18" t="s">
        <v>91</v>
      </c>
      <c r="B227" s="19" t="s">
        <v>10</v>
      </c>
      <c r="C227" s="81" t="s">
        <v>209</v>
      </c>
      <c r="D227" s="72" t="s">
        <v>210</v>
      </c>
      <c r="E227" s="72" t="s">
        <v>99</v>
      </c>
      <c r="F227" s="72"/>
      <c r="G227" s="82">
        <f>G229</f>
        <v>5000</v>
      </c>
      <c r="H227" s="82">
        <f>H229</f>
        <v>3275</v>
      </c>
      <c r="I227" s="15">
        <f>I229</f>
        <v>0.65500000000000003</v>
      </c>
      <c r="J227" s="26"/>
    </row>
    <row r="228" spans="1:10" s="17" customFormat="1" ht="25.5" customHeight="1" x14ac:dyDescent="0.2">
      <c r="A228" s="71" t="s">
        <v>76</v>
      </c>
      <c r="B228" s="19" t="s">
        <v>10</v>
      </c>
      <c r="C228" s="81" t="s">
        <v>209</v>
      </c>
      <c r="D228" s="72" t="s">
        <v>210</v>
      </c>
      <c r="E228" s="72" t="s">
        <v>77</v>
      </c>
      <c r="F228" s="72"/>
      <c r="G228" s="82">
        <f>G229</f>
        <v>5000</v>
      </c>
      <c r="H228" s="82">
        <f>H229</f>
        <v>3275</v>
      </c>
      <c r="I228" s="15">
        <f>I229</f>
        <v>0.65500000000000003</v>
      </c>
      <c r="J228" s="26"/>
    </row>
    <row r="229" spans="1:10" s="17" customFormat="1" ht="30.75" customHeight="1" x14ac:dyDescent="0.2">
      <c r="A229" s="73" t="s">
        <v>85</v>
      </c>
      <c r="B229" s="83" t="s">
        <v>10</v>
      </c>
      <c r="C229" s="84" t="s">
        <v>209</v>
      </c>
      <c r="D229" s="74" t="s">
        <v>210</v>
      </c>
      <c r="E229" s="85" t="s">
        <v>78</v>
      </c>
      <c r="F229" s="85" t="s">
        <v>202</v>
      </c>
      <c r="G229" s="86">
        <v>5000</v>
      </c>
      <c r="H229" s="50">
        <v>3275</v>
      </c>
      <c r="I229" s="51">
        <f t="shared" si="6"/>
        <v>0.65500000000000003</v>
      </c>
      <c r="J229" s="26"/>
    </row>
    <row r="230" spans="1:10" s="17" customFormat="1" ht="16.5" customHeight="1" x14ac:dyDescent="0.2">
      <c r="A230" s="87" t="s">
        <v>92</v>
      </c>
      <c r="B230" s="88"/>
      <c r="C230" s="88"/>
      <c r="D230" s="88"/>
      <c r="E230" s="88"/>
      <c r="F230" s="88"/>
      <c r="G230" s="89">
        <v>5753137</v>
      </c>
      <c r="H230" s="89">
        <v>3336741</v>
      </c>
      <c r="I230" s="90">
        <v>0.57999999999999996</v>
      </c>
    </row>
    <row r="231" spans="1:10" s="4" customFormat="1" ht="15.75" x14ac:dyDescent="0.25">
      <c r="G231" s="6"/>
    </row>
    <row r="232" spans="1:10" s="4" customFormat="1" ht="15.75" x14ac:dyDescent="0.25">
      <c r="G232" s="6"/>
    </row>
  </sheetData>
  <mergeCells count="11">
    <mergeCell ref="A5:I7"/>
    <mergeCell ref="L3:M3"/>
    <mergeCell ref="H8:H9"/>
    <mergeCell ref="I8:I9"/>
    <mergeCell ref="A8:A9"/>
    <mergeCell ref="B8:B9"/>
    <mergeCell ref="C8:C9"/>
    <mergeCell ref="D8:D9"/>
    <mergeCell ref="F8:F9"/>
    <mergeCell ref="G8:G9"/>
    <mergeCell ref="E8:E9"/>
  </mergeCells>
  <pageMargins left="0.19685039370078741" right="0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2017-10-12T07:54:33Z</dcterms:modified>
</cp:coreProperties>
</file>