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1320" windowWidth="20730" windowHeight="11595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ремонта'!$A$1:$AR$61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W37" i="4" l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40" i="1"/>
  <c r="AR60" i="4" l="1"/>
  <c r="AQ60" i="4"/>
  <c r="AP60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AR37" i="4" l="1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R61" i="1" l="1"/>
  <c r="Q61" i="1"/>
  <c r="P61" i="1"/>
  <c r="O61" i="1"/>
  <c r="N61" i="1"/>
  <c r="V61" i="1"/>
  <c r="U61" i="1"/>
  <c r="T61" i="1"/>
  <c r="S61" i="1"/>
  <c r="W61" i="1" l="1"/>
  <c r="V38" i="1"/>
  <c r="U38" i="1"/>
  <c r="T38" i="1"/>
  <c r="S38" i="1"/>
  <c r="R38" i="1"/>
  <c r="Q38" i="1"/>
  <c r="P38" i="1"/>
  <c r="O38" i="1"/>
  <c r="N38" i="1"/>
  <c r="W38" i="1" l="1"/>
  <c r="E7" i="3"/>
  <c r="H7" i="3"/>
  <c r="I7" i="3"/>
  <c r="E9" i="3" l="1"/>
  <c r="F9" i="3"/>
  <c r="F8" i="3" s="1"/>
  <c r="F7" i="3" s="1"/>
  <c r="G9" i="3"/>
  <c r="G8" i="3" s="1"/>
  <c r="G7" i="3" s="1"/>
  <c r="H9" i="3"/>
  <c r="I9" i="3"/>
  <c r="J9" i="3"/>
  <c r="J8" i="3" s="1"/>
  <c r="J7" i="3" s="1"/>
  <c r="K9" i="3"/>
  <c r="K8" i="3" s="1"/>
  <c r="K7" i="3" s="1"/>
  <c r="L9" i="3"/>
  <c r="L8" i="3" s="1"/>
  <c r="L7" i="3" s="1"/>
  <c r="D9" i="3"/>
  <c r="N10" i="3" l="1"/>
  <c r="N9" i="3" s="1"/>
  <c r="C9" i="3"/>
  <c r="M9" i="3" l="1"/>
</calcChain>
</file>

<file path=xl/sharedStrings.xml><?xml version="1.0" encoding="utf-8"?>
<sst xmlns="http://schemas.openxmlformats.org/spreadsheetml/2006/main" count="680" uniqueCount="123">
  <si>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</si>
  <si>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</si>
  <si>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</si>
  <si>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</si>
  <si>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</si>
  <si>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</si>
  <si>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</si>
  <si>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</si>
  <si>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</si>
  <si>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</si>
  <si>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</si>
  <si>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</si>
  <si>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</si>
  <si>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</si>
  <si>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</si>
  <si>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</si>
  <si>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</si>
  <si>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</si>
  <si>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</si>
  <si>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</si>
  <si>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</si>
  <si>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</si>
  <si>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</si>
  <si>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</si>
  <si>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</si>
  <si>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</si>
  <si>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</si>
  <si>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</si>
  <si>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</si>
  <si>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</si>
  <si>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</si>
  <si>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</si>
  <si>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</si>
  <si>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</si>
  <si>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</si>
  <si>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</si>
  <si>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</si>
  <si>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</si>
  <si>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</si>
  <si>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</si>
  <si>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</si>
  <si>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</si>
  <si>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</si>
  <si>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</si>
  <si>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</si>
  <si>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</si>
  <si>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</si>
  <si>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</si>
  <si>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</si>
  <si>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</si>
  <si>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</si>
  <si>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</si>
  <si>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</si>
  <si>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</si>
  <si>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</si>
  <si>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</si>
  <si>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</si>
  <si>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</si>
  <si>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</si>
  <si>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</si>
  <si>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</si>
  <si>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</si>
  <si>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</si>
  <si>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</si>
  <si>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</si>
  <si>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</si>
  <si>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</si>
  <si>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</si>
  <si>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</si>
  <si>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</si>
  <si>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</si>
  <si>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</si>
  <si>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</si>
  <si>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</si>
  <si>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</si>
  <si>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12.2018</t>
  </si>
  <si>
    <t>кирпич</t>
  </si>
  <si>
    <t>12.2019</t>
  </si>
  <si>
    <t>город</t>
  </si>
  <si>
    <t>Людиново</t>
  </si>
  <si>
    <t>3 Интернационала</t>
  </si>
  <si>
    <t>шлакоблок</t>
  </si>
  <si>
    <t>Фокина</t>
  </si>
  <si>
    <t xml:space="preserve">улица </t>
  </si>
  <si>
    <t>20 лет Октября</t>
  </si>
  <si>
    <t>Герцена</t>
  </si>
  <si>
    <t>В</t>
  </si>
  <si>
    <t>Маяковского</t>
  </si>
  <si>
    <t>Щербакова</t>
  </si>
  <si>
    <t>Итого по МО "Город Людиново и Людиновский район"</t>
  </si>
  <si>
    <t>шлак зас</t>
  </si>
  <si>
    <t>Чугунова</t>
  </si>
  <si>
    <t>село</t>
  </si>
  <si>
    <t>Заречный</t>
  </si>
  <si>
    <t>Трудовая</t>
  </si>
  <si>
    <t>панель</t>
  </si>
  <si>
    <t>Козлова</t>
  </si>
  <si>
    <t>Ленина</t>
  </si>
  <si>
    <t>Урицкого</t>
  </si>
  <si>
    <t>Осипенко</t>
  </si>
  <si>
    <t>73/1</t>
  </si>
  <si>
    <t>проспект</t>
  </si>
  <si>
    <t>Машиностроителей</t>
  </si>
  <si>
    <t>Железнодорожная</t>
  </si>
  <si>
    <t>А</t>
  </si>
  <si>
    <t>деревня</t>
  </si>
  <si>
    <t>Заболотье</t>
  </si>
  <si>
    <t>Мира</t>
  </si>
  <si>
    <t>Букань</t>
  </si>
  <si>
    <t>Молодежная</t>
  </si>
  <si>
    <t>Кропоткина</t>
  </si>
  <si>
    <t>Московская</t>
  </si>
  <si>
    <t>Семашко</t>
  </si>
  <si>
    <t>шлакозасыпной</t>
  </si>
  <si>
    <t>28\2</t>
  </si>
  <si>
    <t>Энгельса</t>
  </si>
  <si>
    <t>Итого по МР "Город Людиново и Людиновский район" по 2018 году</t>
  </si>
  <si>
    <t>Итого по МО "Город Людиново и Людиновский район"  по 2019 году</t>
  </si>
  <si>
    <t>2-ая Лесная</t>
  </si>
  <si>
    <t>Пл.Победы</t>
  </si>
  <si>
    <t>Приложение № 3
к постановлению администрации муниципального района  "Город Людиново и Людиновский район"
от 27.06.2017                               № 1249</t>
  </si>
  <si>
    <t xml:space="preserve">Приложение № 2
к постановлению администрации муниципального района "Город Людиново и Людиновский район"
от 27.06.2017г.                   № 1249
</t>
  </si>
  <si>
    <t>Приложение № 1
к постановлению администрации муниципального района 
"Город Людиново и Людиновский район"
от 27.06.2017г.      №  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</si>
</sst>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1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4" fontId="10" fillId="2" borderId="1" xfId="8" applyNumberFormat="1" applyFont="1" applyFill="1" applyBorder="1" applyAlignment="1">
      <alignment horizontal="right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14" fontId="12" fillId="0" borderId="1" xfId="8" quotePrefix="1" applyNumberFormat="1" applyFont="1" applyFill="1" applyBorder="1" applyAlignment="1">
      <alignment horizontal="center" vertical="center"/>
    </xf>
    <xf numFmtId="1" fontId="12" fillId="0" borderId="1" xfId="8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3" fontId="7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1" fontId="10" fillId="2" borderId="1" xfId="8" applyNumberFormat="1" applyFont="1" applyFill="1" applyBorder="1" applyAlignment="1">
      <alignment horizontal="right"/>
    </xf>
    <xf numFmtId="4" fontId="10" fillId="2" borderId="1" xfId="8" applyNumberFormat="1" applyFont="1" applyFill="1" applyBorder="1" applyAlignment="1">
      <alignment horizontal="right" vertical="center"/>
    </xf>
    <xf numFmtId="3" fontId="10" fillId="2" borderId="1" xfId="8" applyNumberFormat="1" applyFont="1" applyFill="1" applyBorder="1" applyAlignment="1">
      <alignment horizontal="right"/>
    </xf>
    <xf numFmtId="2" fontId="10" fillId="2" borderId="1" xfId="8" applyNumberFormat="1" applyFont="1" applyFill="1" applyBorder="1" applyAlignment="1">
      <alignment horizontal="right" vertical="center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1" xfId="8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1" fontId="10" fillId="0" borderId="1" xfId="8" applyNumberFormat="1" applyFont="1" applyBorder="1" applyAlignment="1">
      <alignment horizontal="right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1" fontId="10" fillId="0" borderId="1" xfId="8" applyNumberFormat="1" applyFont="1" applyFill="1" applyBorder="1" applyAlignment="1">
      <alignment horizontal="right" vertical="center"/>
    </xf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8" applyNumberFormat="1" applyFont="1" applyFill="1" applyBorder="1" applyAlignment="1">
      <alignment horizontal="right"/>
    </xf>
    <xf numFmtId="0" fontId="0" fillId="3" borderId="0" xfId="0" applyFill="1"/>
    <xf numFmtId="16" fontId="2" fillId="0" borderId="1" xfId="1" applyNumberFormat="1" applyFont="1" applyFill="1" applyBorder="1" applyAlignment="1">
      <alignment horizontal="left" vertical="center"/>
    </xf>
    <xf numFmtId="0" fontId="12" fillId="0" borderId="10" xfId="8" applyFont="1" applyFill="1" applyBorder="1" applyAlignment="1">
      <alignment horizontal="left" vertical="center"/>
    </xf>
    <xf numFmtId="0" fontId="12" fillId="0" borderId="11" xfId="8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/>
    </xf>
    <xf numFmtId="1" fontId="12" fillId="0" borderId="1" xfId="8" applyNumberFormat="1" applyFont="1" applyBorder="1" applyAlignment="1">
      <alignment horizontal="right"/>
    </xf>
    <xf numFmtId="4" fontId="12" fillId="2" borderId="1" xfId="8" applyNumberFormat="1" applyFont="1" applyFill="1" applyBorder="1" applyAlignment="1">
      <alignment horizontal="right"/>
    </xf>
    <xf numFmtId="3" fontId="12" fillId="2" borderId="1" xfId="8" applyNumberFormat="1" applyFont="1" applyFill="1" applyBorder="1" applyAlignment="1">
      <alignment horizontal="right"/>
    </xf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0" fontId="10" fillId="4" borderId="1" xfId="1" applyFont="1" applyFill="1" applyBorder="1" applyAlignment="1">
      <alignment horizontal="center" vertical="center" wrapText="1"/>
    </xf>
    <xf numFmtId="4" fontId="10" fillId="0" borderId="10" xfId="8" applyNumberFormat="1" applyFont="1" applyBorder="1" applyAlignment="1">
      <alignment horizontal="right" vertical="center"/>
    </xf>
    <xf numFmtId="4" fontId="10" fillId="0" borderId="10" xfId="8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0" fillId="5" borderId="0" xfId="0" applyFill="1"/>
    <xf numFmtId="0" fontId="0" fillId="0" borderId="1" xfId="0" applyFill="1" applyBorder="1"/>
    <xf numFmtId="4" fontId="2" fillId="0" borderId="1" xfId="0" applyNumberFormat="1" applyFont="1" applyFill="1" applyBorder="1"/>
    <xf numFmtId="4" fontId="2" fillId="0" borderId="1" xfId="1" applyNumberFormat="1" applyFont="1" applyFill="1" applyBorder="1" applyAlignment="1">
      <alignment horizontal="right" vertical="center"/>
    </xf>
    <xf numFmtId="4" fontId="14" fillId="0" borderId="10" xfId="8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center" vertical="center" wrapText="1"/>
    </xf>
    <xf numFmtId="3" fontId="2" fillId="0" borderId="12" xfId="2" applyNumberFormat="1" applyFont="1" applyFill="1" applyBorder="1" applyAlignment="1">
      <alignment horizontal="center" vertical="center" wrapText="1"/>
    </xf>
    <xf numFmtId="4" fontId="2" fillId="0" borderId="12" xfId="2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/>
    </xf>
    <xf numFmtId="0" fontId="10" fillId="0" borderId="12" xfId="8" applyFont="1" applyFill="1" applyBorder="1" applyAlignment="1">
      <alignment horizontal="left" vertical="center"/>
    </xf>
    <xf numFmtId="0" fontId="16" fillId="0" borderId="12" xfId="1" applyFont="1" applyFill="1" applyBorder="1" applyAlignment="1">
      <alignment horizontal="left" vertical="center" wrapText="1"/>
    </xf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2" fillId="0" borderId="1" xfId="8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3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62"/>
  <sheetViews>
    <sheetView tabSelected="1" view="pageBreakPreview" topLeftCell="D1" zoomScale="80" zoomScaleSheetLayoutView="80" workbookViewId="0">
      <selection activeCell="A2" sqref="A2:Y2"/>
    </sheetView>
  </sheetViews>
  <sheetFormatPr defaultRowHeight="15" x14ac:dyDescent="0.2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0.140625" customWidth="1"/>
    <col min="16" max="17" width="10.28515625" customWidth="1"/>
    <col min="18" max="18" width="14.7109375" customWidth="1"/>
    <col min="19" max="19" width="10.7109375" bestFit="1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88.5" customHeight="1" x14ac:dyDescent="0.25">
      <c r="O1" s="102" t="s">
        <v>122</v>
      </c>
      <c r="P1" s="102"/>
      <c r="Q1" s="102"/>
      <c r="R1" s="102"/>
      <c r="S1" s="102"/>
      <c r="T1" s="102"/>
      <c r="U1" s="102"/>
      <c r="V1" s="102"/>
      <c r="W1" s="102"/>
      <c r="X1" s="102"/>
      <c r="Y1" s="102"/>
    </row>
    <row r="2" spans="1:25" ht="15.75" x14ac:dyDescent="0.25">
      <c r="A2" s="103" t="s">
        <v>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1:25" ht="30" customHeight="1" x14ac:dyDescent="0.25">
      <c r="A3" s="104" t="s">
        <v>24</v>
      </c>
      <c r="B3" s="94" t="s">
        <v>64</v>
      </c>
      <c r="C3" s="94"/>
      <c r="D3" s="94"/>
      <c r="E3" s="94"/>
      <c r="F3" s="94"/>
      <c r="G3" s="94"/>
      <c r="H3" s="94"/>
      <c r="I3" s="107" t="s">
        <v>23</v>
      </c>
      <c r="J3" s="108"/>
      <c r="K3" s="109" t="s">
        <v>22</v>
      </c>
      <c r="L3" s="109" t="s">
        <v>21</v>
      </c>
      <c r="M3" s="109" t="s">
        <v>20</v>
      </c>
      <c r="N3" s="95" t="s">
        <v>19</v>
      </c>
      <c r="O3" s="112" t="s">
        <v>18</v>
      </c>
      <c r="P3" s="113"/>
      <c r="Q3" s="95" t="s">
        <v>17</v>
      </c>
      <c r="R3" s="112" t="s">
        <v>16</v>
      </c>
      <c r="S3" s="114"/>
      <c r="T3" s="114"/>
      <c r="U3" s="114"/>
      <c r="V3" s="113"/>
      <c r="W3" s="95" t="s">
        <v>15</v>
      </c>
      <c r="X3" s="95" t="s">
        <v>14</v>
      </c>
      <c r="Y3" s="95" t="s">
        <v>13</v>
      </c>
    </row>
    <row r="4" spans="1:25" ht="15" customHeight="1" x14ac:dyDescent="0.25">
      <c r="A4" s="105"/>
      <c r="B4" s="95" t="s">
        <v>36</v>
      </c>
      <c r="C4" s="95" t="s">
        <v>63</v>
      </c>
      <c r="D4" s="95" t="s">
        <v>60</v>
      </c>
      <c r="E4" s="95" t="s">
        <v>37</v>
      </c>
      <c r="F4" s="95" t="s">
        <v>38</v>
      </c>
      <c r="G4" s="95" t="s">
        <v>39</v>
      </c>
      <c r="H4" s="95" t="s">
        <v>40</v>
      </c>
      <c r="I4" s="95" t="s">
        <v>12</v>
      </c>
      <c r="J4" s="95" t="s">
        <v>11</v>
      </c>
      <c r="K4" s="110"/>
      <c r="L4" s="110"/>
      <c r="M4" s="110"/>
      <c r="N4" s="96"/>
      <c r="O4" s="95" t="s">
        <v>9</v>
      </c>
      <c r="P4" s="95" t="s">
        <v>10</v>
      </c>
      <c r="Q4" s="96"/>
      <c r="R4" s="95" t="s">
        <v>9</v>
      </c>
      <c r="S4" s="112" t="s">
        <v>8</v>
      </c>
      <c r="T4" s="114"/>
      <c r="U4" s="114"/>
      <c r="V4" s="113"/>
      <c r="W4" s="96"/>
      <c r="X4" s="96"/>
      <c r="Y4" s="96"/>
    </row>
    <row r="5" spans="1:25" ht="137.25" customHeight="1" x14ac:dyDescent="0.25">
      <c r="A5" s="105"/>
      <c r="B5" s="96"/>
      <c r="C5" s="96"/>
      <c r="D5" s="96"/>
      <c r="E5" s="96"/>
      <c r="F5" s="96"/>
      <c r="G5" s="96"/>
      <c r="H5" s="96"/>
      <c r="I5" s="96"/>
      <c r="J5" s="96"/>
      <c r="K5" s="110"/>
      <c r="L5" s="110"/>
      <c r="M5" s="110"/>
      <c r="N5" s="97"/>
      <c r="O5" s="97"/>
      <c r="P5" s="97"/>
      <c r="Q5" s="97"/>
      <c r="R5" s="97"/>
      <c r="S5" s="3" t="s">
        <v>73</v>
      </c>
      <c r="T5" s="3" t="s">
        <v>7</v>
      </c>
      <c r="U5" s="3" t="s">
        <v>6</v>
      </c>
      <c r="V5" s="3" t="s">
        <v>5</v>
      </c>
      <c r="W5" s="97"/>
      <c r="X5" s="97"/>
      <c r="Y5" s="96"/>
    </row>
    <row r="6" spans="1:25" x14ac:dyDescent="0.25">
      <c r="A6" s="106"/>
      <c r="B6" s="97"/>
      <c r="C6" s="97"/>
      <c r="D6" s="97"/>
      <c r="E6" s="97"/>
      <c r="F6" s="97"/>
      <c r="G6" s="97"/>
      <c r="H6" s="97"/>
      <c r="I6" s="97"/>
      <c r="J6" s="97"/>
      <c r="K6" s="111"/>
      <c r="L6" s="111"/>
      <c r="M6" s="111"/>
      <c r="N6" s="2" t="s">
        <v>4</v>
      </c>
      <c r="O6" s="2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97"/>
    </row>
    <row r="7" spans="1:2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x14ac:dyDescent="0.25">
      <c r="A8" s="80">
        <v>2018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s="51" customFormat="1" x14ac:dyDescent="0.25">
      <c r="A9" s="82">
        <v>1</v>
      </c>
      <c r="B9" s="83" t="s">
        <v>78</v>
      </c>
      <c r="C9" s="83" t="s">
        <v>79</v>
      </c>
      <c r="D9" s="82" t="s">
        <v>74</v>
      </c>
      <c r="E9" s="83" t="s">
        <v>84</v>
      </c>
      <c r="F9" s="84">
        <v>74</v>
      </c>
      <c r="G9" s="85"/>
      <c r="H9" s="85"/>
      <c r="I9" s="45">
        <v>1957</v>
      </c>
      <c r="J9" s="45"/>
      <c r="K9" s="45" t="s">
        <v>90</v>
      </c>
      <c r="L9" s="52">
        <v>2</v>
      </c>
      <c r="M9" s="52">
        <v>2</v>
      </c>
      <c r="N9" s="49">
        <v>447.4</v>
      </c>
      <c r="O9" s="49">
        <v>447.4</v>
      </c>
      <c r="P9" s="49">
        <v>299.10000000000002</v>
      </c>
      <c r="Q9" s="50">
        <v>24</v>
      </c>
      <c r="R9" s="49">
        <v>150000</v>
      </c>
      <c r="S9" s="49">
        <v>0</v>
      </c>
      <c r="T9" s="49">
        <v>0</v>
      </c>
      <c r="U9" s="49">
        <v>0</v>
      </c>
      <c r="V9" s="49">
        <v>150000</v>
      </c>
      <c r="W9" s="47">
        <f t="shared" ref="W9:W37" si="0">R9/O9</f>
        <v>335.27045149754139</v>
      </c>
      <c r="X9" s="49">
        <v>10786</v>
      </c>
      <c r="Y9" s="53" t="s">
        <v>75</v>
      </c>
    </row>
    <row r="10" spans="1:25" s="51" customFormat="1" x14ac:dyDescent="0.25">
      <c r="A10" s="82">
        <v>2</v>
      </c>
      <c r="B10" s="83" t="s">
        <v>78</v>
      </c>
      <c r="C10" s="83" t="s">
        <v>79</v>
      </c>
      <c r="D10" s="82" t="s">
        <v>83</v>
      </c>
      <c r="E10" s="83" t="s">
        <v>85</v>
      </c>
      <c r="F10" s="84">
        <v>1</v>
      </c>
      <c r="G10" s="85"/>
      <c r="H10" s="85"/>
      <c r="I10" s="45">
        <v>1951</v>
      </c>
      <c r="J10" s="45"/>
      <c r="K10" s="45" t="s">
        <v>90</v>
      </c>
      <c r="L10" s="52">
        <v>2</v>
      </c>
      <c r="M10" s="52">
        <v>2</v>
      </c>
      <c r="N10" s="49">
        <v>372.8</v>
      </c>
      <c r="O10" s="49">
        <v>372.8</v>
      </c>
      <c r="P10" s="18">
        <v>254.4</v>
      </c>
      <c r="Q10" s="50">
        <v>21</v>
      </c>
      <c r="R10" s="49">
        <v>150000</v>
      </c>
      <c r="S10" s="49">
        <v>0</v>
      </c>
      <c r="T10" s="49">
        <v>0</v>
      </c>
      <c r="U10" s="49">
        <v>0</v>
      </c>
      <c r="V10" s="49">
        <v>150000</v>
      </c>
      <c r="W10" s="47">
        <f t="shared" si="0"/>
        <v>402.36051502145921</v>
      </c>
      <c r="X10" s="49">
        <v>10786</v>
      </c>
      <c r="Y10" s="53" t="s">
        <v>75</v>
      </c>
    </row>
    <row r="11" spans="1:25" s="51" customFormat="1" x14ac:dyDescent="0.25">
      <c r="A11" s="82">
        <v>3</v>
      </c>
      <c r="B11" s="83" t="s">
        <v>78</v>
      </c>
      <c r="C11" s="83" t="s">
        <v>79</v>
      </c>
      <c r="D11" s="82" t="s">
        <v>83</v>
      </c>
      <c r="E11" s="87" t="s">
        <v>85</v>
      </c>
      <c r="F11" s="88">
        <v>9</v>
      </c>
      <c r="G11" s="85"/>
      <c r="H11" s="85"/>
      <c r="I11" s="45">
        <v>1958</v>
      </c>
      <c r="J11" s="45"/>
      <c r="K11" s="45" t="s">
        <v>90</v>
      </c>
      <c r="L11" s="52">
        <v>2</v>
      </c>
      <c r="M11" s="52">
        <v>2</v>
      </c>
      <c r="N11" s="49">
        <v>368.1</v>
      </c>
      <c r="O11" s="49">
        <v>368.1</v>
      </c>
      <c r="P11" s="18">
        <v>262.60000000000002</v>
      </c>
      <c r="Q11" s="50">
        <v>18</v>
      </c>
      <c r="R11" s="49">
        <v>1379830.32</v>
      </c>
      <c r="S11" s="49">
        <v>0</v>
      </c>
      <c r="T11" s="49">
        <v>0</v>
      </c>
      <c r="U11" s="49">
        <v>0</v>
      </c>
      <c r="V11" s="49">
        <v>1379830.32</v>
      </c>
      <c r="W11" s="47">
        <f t="shared" si="0"/>
        <v>3748.5202933985329</v>
      </c>
      <c r="X11" s="49">
        <v>10786</v>
      </c>
      <c r="Y11" s="53" t="s">
        <v>75</v>
      </c>
    </row>
    <row r="12" spans="1:25" s="51" customFormat="1" x14ac:dyDescent="0.25">
      <c r="A12" s="82">
        <v>4</v>
      </c>
      <c r="B12" s="83" t="s">
        <v>78</v>
      </c>
      <c r="C12" s="83" t="s">
        <v>79</v>
      </c>
      <c r="D12" s="82" t="s">
        <v>74</v>
      </c>
      <c r="E12" s="87" t="s">
        <v>85</v>
      </c>
      <c r="F12" s="88">
        <v>11</v>
      </c>
      <c r="G12" s="89"/>
      <c r="H12" s="89"/>
      <c r="I12" s="45">
        <v>1957</v>
      </c>
      <c r="J12" s="45"/>
      <c r="K12" s="45" t="s">
        <v>90</v>
      </c>
      <c r="L12" s="52">
        <v>2</v>
      </c>
      <c r="M12" s="52">
        <v>2</v>
      </c>
      <c r="N12" s="49">
        <v>605.79999999999995</v>
      </c>
      <c r="O12" s="49">
        <v>605.79999999999995</v>
      </c>
      <c r="P12" s="18">
        <v>396</v>
      </c>
      <c r="Q12" s="50">
        <v>23</v>
      </c>
      <c r="R12" s="49">
        <v>2084806.6</v>
      </c>
      <c r="S12" s="49">
        <v>0</v>
      </c>
      <c r="T12" s="49">
        <v>0</v>
      </c>
      <c r="U12" s="49">
        <v>0</v>
      </c>
      <c r="V12" s="49">
        <v>2084806.6</v>
      </c>
      <c r="W12" s="47">
        <f t="shared" si="0"/>
        <v>3441.4106965995384</v>
      </c>
      <c r="X12" s="49">
        <v>10786</v>
      </c>
      <c r="Y12" s="53" t="s">
        <v>75</v>
      </c>
    </row>
    <row r="13" spans="1:25" s="51" customFormat="1" x14ac:dyDescent="0.25">
      <c r="A13" s="82">
        <v>5</v>
      </c>
      <c r="B13" s="83" t="s">
        <v>78</v>
      </c>
      <c r="C13" s="83" t="s">
        <v>79</v>
      </c>
      <c r="D13" s="82" t="s">
        <v>74</v>
      </c>
      <c r="E13" s="87" t="s">
        <v>85</v>
      </c>
      <c r="F13" s="88">
        <v>12</v>
      </c>
      <c r="G13" s="85"/>
      <c r="H13" s="85"/>
      <c r="I13" s="45">
        <v>1959</v>
      </c>
      <c r="J13" s="45"/>
      <c r="K13" s="45" t="s">
        <v>90</v>
      </c>
      <c r="L13" s="52">
        <v>2</v>
      </c>
      <c r="M13" s="52">
        <v>2</v>
      </c>
      <c r="N13" s="49">
        <v>606.79999999999995</v>
      </c>
      <c r="O13" s="49">
        <v>606.79999999999995</v>
      </c>
      <c r="P13" s="18">
        <v>397</v>
      </c>
      <c r="Q13" s="50">
        <v>35</v>
      </c>
      <c r="R13" s="49">
        <v>2007788.72</v>
      </c>
      <c r="S13" s="49">
        <v>0</v>
      </c>
      <c r="T13" s="49">
        <v>0</v>
      </c>
      <c r="U13" s="49">
        <v>0</v>
      </c>
      <c r="V13" s="49">
        <v>2007788.72</v>
      </c>
      <c r="W13" s="47">
        <f t="shared" si="0"/>
        <v>3308.8146341463416</v>
      </c>
      <c r="X13" s="49">
        <v>10786</v>
      </c>
      <c r="Y13" s="53" t="s">
        <v>75</v>
      </c>
    </row>
    <row r="14" spans="1:25" s="51" customFormat="1" x14ac:dyDescent="0.25">
      <c r="A14" s="82">
        <v>6</v>
      </c>
      <c r="B14" s="83" t="s">
        <v>78</v>
      </c>
      <c r="C14" s="83" t="s">
        <v>79</v>
      </c>
      <c r="D14" s="82" t="s">
        <v>74</v>
      </c>
      <c r="E14" s="87" t="s">
        <v>85</v>
      </c>
      <c r="F14" s="88">
        <v>13</v>
      </c>
      <c r="G14" s="85"/>
      <c r="H14" s="85"/>
      <c r="I14" s="45">
        <v>1953</v>
      </c>
      <c r="J14" s="45"/>
      <c r="K14" s="45" t="s">
        <v>90</v>
      </c>
      <c r="L14" s="52">
        <v>2</v>
      </c>
      <c r="M14" s="52">
        <v>2</v>
      </c>
      <c r="N14" s="49">
        <v>376.2</v>
      </c>
      <c r="O14" s="49">
        <v>376.2</v>
      </c>
      <c r="P14" s="18">
        <v>261.89999999999998</v>
      </c>
      <c r="Q14" s="50">
        <v>13</v>
      </c>
      <c r="R14" s="49">
        <v>150000</v>
      </c>
      <c r="S14" s="49">
        <v>0</v>
      </c>
      <c r="T14" s="49">
        <v>0</v>
      </c>
      <c r="U14" s="49">
        <v>0</v>
      </c>
      <c r="V14" s="49">
        <v>150000</v>
      </c>
      <c r="W14" s="47">
        <f t="shared" si="0"/>
        <v>398.72408293460927</v>
      </c>
      <c r="X14" s="49">
        <v>10786</v>
      </c>
      <c r="Y14" s="53" t="s">
        <v>75</v>
      </c>
    </row>
    <row r="15" spans="1:25" s="51" customFormat="1" x14ac:dyDescent="0.25">
      <c r="A15" s="82">
        <v>7</v>
      </c>
      <c r="B15" s="83" t="s">
        <v>78</v>
      </c>
      <c r="C15" s="83" t="s">
        <v>79</v>
      </c>
      <c r="D15" s="82" t="s">
        <v>74</v>
      </c>
      <c r="E15" s="83" t="s">
        <v>85</v>
      </c>
      <c r="F15" s="84">
        <v>15</v>
      </c>
      <c r="G15" s="85"/>
      <c r="H15" s="85"/>
      <c r="I15" s="45">
        <v>1954</v>
      </c>
      <c r="J15" s="45"/>
      <c r="K15" s="45" t="s">
        <v>90</v>
      </c>
      <c r="L15" s="52">
        <v>2</v>
      </c>
      <c r="M15" s="52">
        <v>2</v>
      </c>
      <c r="N15" s="49">
        <v>367.4</v>
      </c>
      <c r="O15" s="49">
        <v>367.4</v>
      </c>
      <c r="P15" s="18">
        <v>255.2</v>
      </c>
      <c r="Q15" s="50">
        <v>18</v>
      </c>
      <c r="R15" s="49">
        <v>2051975</v>
      </c>
      <c r="S15" s="49">
        <v>0</v>
      </c>
      <c r="T15" s="49">
        <v>0</v>
      </c>
      <c r="U15" s="49">
        <v>0</v>
      </c>
      <c r="V15" s="49">
        <v>2051975</v>
      </c>
      <c r="W15" s="47">
        <f t="shared" si="0"/>
        <v>5585.1252041371808</v>
      </c>
      <c r="X15" s="49">
        <v>10786</v>
      </c>
      <c r="Y15" s="53" t="s">
        <v>75</v>
      </c>
    </row>
    <row r="16" spans="1:25" s="51" customFormat="1" x14ac:dyDescent="0.25">
      <c r="A16" s="82">
        <v>8</v>
      </c>
      <c r="B16" s="83" t="s">
        <v>78</v>
      </c>
      <c r="C16" s="83" t="s">
        <v>79</v>
      </c>
      <c r="D16" s="82" t="s">
        <v>74</v>
      </c>
      <c r="E16" s="83" t="s">
        <v>87</v>
      </c>
      <c r="F16" s="84">
        <v>17</v>
      </c>
      <c r="G16" s="85"/>
      <c r="H16" s="85"/>
      <c r="I16" s="45">
        <v>1974</v>
      </c>
      <c r="J16" s="45"/>
      <c r="K16" s="45" t="s">
        <v>76</v>
      </c>
      <c r="L16" s="52">
        <v>5</v>
      </c>
      <c r="M16" s="52">
        <v>1</v>
      </c>
      <c r="N16" s="49">
        <v>3489</v>
      </c>
      <c r="O16" s="49">
        <v>3489</v>
      </c>
      <c r="P16" s="18">
        <v>2155.1</v>
      </c>
      <c r="Q16" s="50">
        <v>184</v>
      </c>
      <c r="R16" s="49">
        <v>300000</v>
      </c>
      <c r="S16" s="49">
        <v>0</v>
      </c>
      <c r="T16" s="49">
        <v>0</v>
      </c>
      <c r="U16" s="49">
        <v>0</v>
      </c>
      <c r="V16" s="49">
        <v>300000</v>
      </c>
      <c r="W16" s="47">
        <f t="shared" si="0"/>
        <v>85.984522785898534</v>
      </c>
      <c r="X16" s="49">
        <v>10786</v>
      </c>
      <c r="Y16" s="53" t="s">
        <v>75</v>
      </c>
    </row>
    <row r="17" spans="1:25" s="51" customFormat="1" x14ac:dyDescent="0.25">
      <c r="A17" s="90">
        <v>9</v>
      </c>
      <c r="B17" s="90" t="s">
        <v>78</v>
      </c>
      <c r="C17" s="90" t="s">
        <v>79</v>
      </c>
      <c r="D17" s="90" t="s">
        <v>74</v>
      </c>
      <c r="E17" s="90" t="s">
        <v>87</v>
      </c>
      <c r="F17" s="89">
        <v>5</v>
      </c>
      <c r="G17" s="89">
        <v>2</v>
      </c>
      <c r="H17" s="89"/>
      <c r="I17" s="45">
        <v>1971</v>
      </c>
      <c r="J17" s="45"/>
      <c r="K17" s="45" t="s">
        <v>76</v>
      </c>
      <c r="L17" s="52">
        <v>5</v>
      </c>
      <c r="M17" s="52">
        <v>2</v>
      </c>
      <c r="N17" s="49">
        <v>3322.8</v>
      </c>
      <c r="O17" s="49">
        <v>3322.8</v>
      </c>
      <c r="P17" s="49">
        <v>2048.36</v>
      </c>
      <c r="Q17" s="50">
        <v>194</v>
      </c>
      <c r="R17" s="49">
        <v>300000</v>
      </c>
      <c r="S17" s="49">
        <v>0</v>
      </c>
      <c r="T17" s="49">
        <v>0</v>
      </c>
      <c r="U17" s="49">
        <v>0</v>
      </c>
      <c r="V17" s="49">
        <v>300000</v>
      </c>
      <c r="W17" s="47">
        <f t="shared" si="0"/>
        <v>90.285301552907185</v>
      </c>
      <c r="X17" s="49">
        <v>10786</v>
      </c>
      <c r="Y17" s="53" t="s">
        <v>75</v>
      </c>
    </row>
    <row r="18" spans="1:25" s="51" customFormat="1" x14ac:dyDescent="0.25">
      <c r="A18" s="82">
        <v>10</v>
      </c>
      <c r="B18" s="83" t="s">
        <v>78</v>
      </c>
      <c r="C18" s="83" t="s">
        <v>79</v>
      </c>
      <c r="D18" s="83" t="s">
        <v>74</v>
      </c>
      <c r="E18" s="83" t="s">
        <v>91</v>
      </c>
      <c r="F18" s="84">
        <v>1</v>
      </c>
      <c r="G18" s="85"/>
      <c r="H18" s="85"/>
      <c r="I18" s="45">
        <v>1953</v>
      </c>
      <c r="J18" s="45"/>
      <c r="K18" s="45" t="s">
        <v>81</v>
      </c>
      <c r="L18" s="48">
        <v>2</v>
      </c>
      <c r="M18" s="48">
        <v>1</v>
      </c>
      <c r="N18" s="49">
        <v>722.6</v>
      </c>
      <c r="O18" s="49">
        <v>722.6</v>
      </c>
      <c r="P18" s="18">
        <v>504.36</v>
      </c>
      <c r="Q18" s="50">
        <v>49</v>
      </c>
      <c r="R18" s="49">
        <v>1630000</v>
      </c>
      <c r="S18" s="49">
        <v>0</v>
      </c>
      <c r="T18" s="49">
        <v>0</v>
      </c>
      <c r="U18" s="49">
        <v>0</v>
      </c>
      <c r="V18" s="49">
        <v>1630000</v>
      </c>
      <c r="W18" s="47">
        <f t="shared" si="0"/>
        <v>2255.7431497370603</v>
      </c>
      <c r="X18" s="49">
        <v>10786</v>
      </c>
      <c r="Y18" s="53" t="s">
        <v>75</v>
      </c>
    </row>
    <row r="19" spans="1:25" s="51" customFormat="1" x14ac:dyDescent="0.25">
      <c r="A19" s="82">
        <v>11</v>
      </c>
      <c r="B19" s="83" t="s">
        <v>92</v>
      </c>
      <c r="C19" s="83" t="s">
        <v>93</v>
      </c>
      <c r="D19" s="83" t="s">
        <v>74</v>
      </c>
      <c r="E19" s="83" t="s">
        <v>94</v>
      </c>
      <c r="F19" s="84">
        <v>32</v>
      </c>
      <c r="G19" s="85"/>
      <c r="H19" s="85"/>
      <c r="I19" s="45">
        <v>1983</v>
      </c>
      <c r="J19" s="45"/>
      <c r="K19" s="45" t="s">
        <v>95</v>
      </c>
      <c r="L19" s="48">
        <v>2</v>
      </c>
      <c r="M19" s="48">
        <v>2</v>
      </c>
      <c r="N19" s="49">
        <v>788.7</v>
      </c>
      <c r="O19" s="49">
        <v>788.7</v>
      </c>
      <c r="P19" s="18">
        <v>715.63</v>
      </c>
      <c r="Q19" s="50">
        <v>61</v>
      </c>
      <c r="R19" s="49">
        <v>150000</v>
      </c>
      <c r="S19" s="49">
        <v>0</v>
      </c>
      <c r="T19" s="49">
        <v>0</v>
      </c>
      <c r="U19" s="49">
        <v>0</v>
      </c>
      <c r="V19" s="49">
        <v>150000</v>
      </c>
      <c r="W19" s="47">
        <f t="shared" si="0"/>
        <v>190.18638265500189</v>
      </c>
      <c r="X19" s="49">
        <v>10786</v>
      </c>
      <c r="Y19" s="53" t="s">
        <v>75</v>
      </c>
    </row>
    <row r="20" spans="1:25" s="51" customFormat="1" x14ac:dyDescent="0.25">
      <c r="A20" s="82">
        <v>12</v>
      </c>
      <c r="B20" s="83" t="s">
        <v>78</v>
      </c>
      <c r="C20" s="83" t="s">
        <v>79</v>
      </c>
      <c r="D20" s="83" t="s">
        <v>74</v>
      </c>
      <c r="E20" s="83" t="s">
        <v>96</v>
      </c>
      <c r="F20" s="84">
        <v>16</v>
      </c>
      <c r="G20" s="85"/>
      <c r="H20" s="85"/>
      <c r="I20" s="45">
        <v>1968</v>
      </c>
      <c r="J20" s="45"/>
      <c r="K20" s="45" t="s">
        <v>76</v>
      </c>
      <c r="L20" s="48">
        <v>5</v>
      </c>
      <c r="M20" s="48">
        <v>2</v>
      </c>
      <c r="N20" s="49">
        <v>3898</v>
      </c>
      <c r="O20" s="49">
        <v>3898</v>
      </c>
      <c r="P20" s="18">
        <v>2358.63</v>
      </c>
      <c r="Q20" s="50">
        <v>193</v>
      </c>
      <c r="R20" s="49">
        <v>5160000</v>
      </c>
      <c r="S20" s="49">
        <v>0</v>
      </c>
      <c r="T20" s="49">
        <v>0</v>
      </c>
      <c r="U20" s="49">
        <v>0</v>
      </c>
      <c r="V20" s="49">
        <v>5160000</v>
      </c>
      <c r="W20" s="47">
        <f t="shared" si="0"/>
        <v>1323.7557721908672</v>
      </c>
      <c r="X20" s="49">
        <v>10786</v>
      </c>
      <c r="Y20" s="53" t="s">
        <v>75</v>
      </c>
    </row>
    <row r="21" spans="1:25" s="51" customFormat="1" x14ac:dyDescent="0.25">
      <c r="A21" s="82">
        <v>13</v>
      </c>
      <c r="B21" s="83" t="s">
        <v>78</v>
      </c>
      <c r="C21" s="83" t="s">
        <v>79</v>
      </c>
      <c r="D21" s="83" t="s">
        <v>74</v>
      </c>
      <c r="E21" s="83" t="s">
        <v>97</v>
      </c>
      <c r="F21" s="84">
        <v>7</v>
      </c>
      <c r="G21" s="85"/>
      <c r="H21" s="85"/>
      <c r="I21" s="45">
        <v>1946</v>
      </c>
      <c r="J21" s="45"/>
      <c r="K21" s="45" t="s">
        <v>76</v>
      </c>
      <c r="L21" s="48">
        <v>4</v>
      </c>
      <c r="M21" s="48">
        <v>4</v>
      </c>
      <c r="N21" s="49">
        <v>2707.2</v>
      </c>
      <c r="O21" s="49">
        <v>2707.2</v>
      </c>
      <c r="P21" s="18">
        <v>2548.3000000000002</v>
      </c>
      <c r="Q21" s="50">
        <v>94</v>
      </c>
      <c r="R21" s="49">
        <v>1630000</v>
      </c>
      <c r="S21" s="49">
        <v>0</v>
      </c>
      <c r="T21" s="49">
        <v>0</v>
      </c>
      <c r="U21" s="49">
        <v>0</v>
      </c>
      <c r="V21" s="49">
        <v>1630000</v>
      </c>
      <c r="W21" s="47">
        <f t="shared" si="0"/>
        <v>602.09810874704499</v>
      </c>
      <c r="X21" s="49">
        <v>10786</v>
      </c>
      <c r="Y21" s="53" t="s">
        <v>75</v>
      </c>
    </row>
    <row r="22" spans="1:25" s="51" customFormat="1" x14ac:dyDescent="0.25">
      <c r="A22" s="90">
        <v>14</v>
      </c>
      <c r="B22" s="90" t="s">
        <v>78</v>
      </c>
      <c r="C22" s="90" t="s">
        <v>79</v>
      </c>
      <c r="D22" s="90" t="s">
        <v>74</v>
      </c>
      <c r="E22" s="90" t="s">
        <v>97</v>
      </c>
      <c r="F22" s="89">
        <v>9</v>
      </c>
      <c r="G22" s="89"/>
      <c r="H22" s="89"/>
      <c r="I22" s="45">
        <v>1946</v>
      </c>
      <c r="J22" s="45"/>
      <c r="K22" s="45" t="s">
        <v>76</v>
      </c>
      <c r="L22" s="48">
        <v>4</v>
      </c>
      <c r="M22" s="48">
        <v>4</v>
      </c>
      <c r="N22" s="49">
        <v>2781.9</v>
      </c>
      <c r="O22" s="49">
        <v>2781.9</v>
      </c>
      <c r="P22" s="18">
        <v>2584.69</v>
      </c>
      <c r="Q22" s="50">
        <v>108</v>
      </c>
      <c r="R22" s="49">
        <v>1630000</v>
      </c>
      <c r="S22" s="49">
        <v>0</v>
      </c>
      <c r="T22" s="49">
        <v>0</v>
      </c>
      <c r="U22" s="49">
        <v>0</v>
      </c>
      <c r="V22" s="49">
        <v>1630000</v>
      </c>
      <c r="W22" s="47">
        <f t="shared" si="0"/>
        <v>585.93047916891328</v>
      </c>
      <c r="X22" s="49">
        <v>10786</v>
      </c>
      <c r="Y22" s="53" t="s">
        <v>75</v>
      </c>
    </row>
    <row r="23" spans="1:25" s="51" customFormat="1" x14ac:dyDescent="0.25">
      <c r="A23" s="82">
        <v>15</v>
      </c>
      <c r="B23" s="83" t="s">
        <v>78</v>
      </c>
      <c r="C23" s="83" t="s">
        <v>79</v>
      </c>
      <c r="D23" s="83" t="s">
        <v>74</v>
      </c>
      <c r="E23" s="91" t="s">
        <v>118</v>
      </c>
      <c r="F23" s="84">
        <v>22</v>
      </c>
      <c r="G23" s="85"/>
      <c r="H23" s="85"/>
      <c r="I23" s="45">
        <v>1990</v>
      </c>
      <c r="J23" s="45"/>
      <c r="K23" s="45" t="s">
        <v>76</v>
      </c>
      <c r="L23" s="48">
        <v>2</v>
      </c>
      <c r="M23" s="48">
        <v>1</v>
      </c>
      <c r="N23" s="49">
        <v>767.7</v>
      </c>
      <c r="O23" s="49">
        <v>767.7</v>
      </c>
      <c r="P23" s="18">
        <v>566.79999999999995</v>
      </c>
      <c r="Q23" s="50">
        <v>45</v>
      </c>
      <c r="R23" s="49">
        <v>2397483.02</v>
      </c>
      <c r="S23" s="49">
        <v>0</v>
      </c>
      <c r="T23" s="49">
        <v>0</v>
      </c>
      <c r="U23" s="49">
        <v>0</v>
      </c>
      <c r="V23" s="49">
        <v>2397483.02</v>
      </c>
      <c r="W23" s="47">
        <f t="shared" si="0"/>
        <v>3122.9425817376577</v>
      </c>
      <c r="X23" s="49">
        <v>10786</v>
      </c>
      <c r="Y23" s="53" t="s">
        <v>75</v>
      </c>
    </row>
    <row r="24" spans="1:25" s="51" customFormat="1" x14ac:dyDescent="0.25">
      <c r="A24" s="82">
        <v>16</v>
      </c>
      <c r="B24" s="83" t="s">
        <v>78</v>
      </c>
      <c r="C24" s="83" t="s">
        <v>79</v>
      </c>
      <c r="D24" s="83" t="s">
        <v>74</v>
      </c>
      <c r="E24" s="83" t="s">
        <v>80</v>
      </c>
      <c r="F24" s="84">
        <v>9</v>
      </c>
      <c r="G24" s="85"/>
      <c r="H24" s="85"/>
      <c r="I24" s="45">
        <v>1961</v>
      </c>
      <c r="J24" s="45"/>
      <c r="K24" s="45" t="s">
        <v>76</v>
      </c>
      <c r="L24" s="48">
        <v>4</v>
      </c>
      <c r="M24" s="48">
        <v>2</v>
      </c>
      <c r="N24" s="49">
        <v>1155.5</v>
      </c>
      <c r="O24" s="49">
        <v>1155.5</v>
      </c>
      <c r="P24" s="18">
        <v>973</v>
      </c>
      <c r="Q24" s="50">
        <v>50</v>
      </c>
      <c r="R24" s="49">
        <v>2441381.2799999998</v>
      </c>
      <c r="S24" s="49">
        <v>0</v>
      </c>
      <c r="T24" s="49">
        <v>0</v>
      </c>
      <c r="U24" s="49">
        <v>0</v>
      </c>
      <c r="V24" s="49">
        <v>2441381.2799999998</v>
      </c>
      <c r="W24" s="47">
        <f t="shared" si="0"/>
        <v>2112.8353786239722</v>
      </c>
      <c r="X24" s="49">
        <v>10786</v>
      </c>
      <c r="Y24" s="53" t="s">
        <v>75</v>
      </c>
    </row>
    <row r="25" spans="1:25" s="51" customFormat="1" x14ac:dyDescent="0.25">
      <c r="A25" s="82">
        <v>17</v>
      </c>
      <c r="B25" s="83" t="s">
        <v>78</v>
      </c>
      <c r="C25" s="83" t="s">
        <v>79</v>
      </c>
      <c r="D25" s="83" t="s">
        <v>74</v>
      </c>
      <c r="E25" s="83" t="s">
        <v>98</v>
      </c>
      <c r="F25" s="84">
        <v>16</v>
      </c>
      <c r="G25" s="85"/>
      <c r="H25" s="85"/>
      <c r="I25" s="45">
        <v>1990</v>
      </c>
      <c r="J25" s="45"/>
      <c r="K25" s="45" t="s">
        <v>95</v>
      </c>
      <c r="L25" s="48">
        <v>5</v>
      </c>
      <c r="M25" s="48">
        <v>4</v>
      </c>
      <c r="N25" s="49">
        <v>3281.9</v>
      </c>
      <c r="O25" s="49">
        <v>3281.9</v>
      </c>
      <c r="P25" s="18">
        <v>2244.1999999999998</v>
      </c>
      <c r="Q25" s="50">
        <v>169</v>
      </c>
      <c r="R25" s="49">
        <v>2967137.28</v>
      </c>
      <c r="S25" s="49">
        <v>0</v>
      </c>
      <c r="T25" s="49">
        <v>0</v>
      </c>
      <c r="U25" s="49">
        <v>0</v>
      </c>
      <c r="V25" s="49">
        <v>2967137.28</v>
      </c>
      <c r="W25" s="47">
        <f t="shared" si="0"/>
        <v>904.09131295895656</v>
      </c>
      <c r="X25" s="49">
        <v>10786</v>
      </c>
      <c r="Y25" s="53" t="s">
        <v>75</v>
      </c>
    </row>
    <row r="26" spans="1:25" s="51" customFormat="1" x14ac:dyDescent="0.25">
      <c r="A26" s="82">
        <v>18</v>
      </c>
      <c r="B26" s="83" t="s">
        <v>78</v>
      </c>
      <c r="C26" s="83" t="s">
        <v>79</v>
      </c>
      <c r="D26" s="83" t="s">
        <v>74</v>
      </c>
      <c r="E26" s="83" t="s">
        <v>82</v>
      </c>
      <c r="F26" s="84">
        <v>20</v>
      </c>
      <c r="G26" s="85"/>
      <c r="H26" s="85"/>
      <c r="I26" s="45">
        <v>1958</v>
      </c>
      <c r="J26" s="45"/>
      <c r="K26" s="45" t="s">
        <v>81</v>
      </c>
      <c r="L26" s="48">
        <v>2</v>
      </c>
      <c r="M26" s="48">
        <v>1</v>
      </c>
      <c r="N26" s="49">
        <v>451.5</v>
      </c>
      <c r="O26" s="49">
        <v>451.5</v>
      </c>
      <c r="P26" s="18">
        <v>289.60000000000002</v>
      </c>
      <c r="Q26" s="50">
        <v>10</v>
      </c>
      <c r="R26" s="49">
        <v>3254193.54</v>
      </c>
      <c r="S26" s="49">
        <v>0</v>
      </c>
      <c r="T26" s="49">
        <v>0</v>
      </c>
      <c r="U26" s="49">
        <v>0</v>
      </c>
      <c r="V26" s="49">
        <v>3254193.54</v>
      </c>
      <c r="W26" s="47">
        <f t="shared" si="0"/>
        <v>7207.5161461794023</v>
      </c>
      <c r="X26" s="49">
        <v>10786</v>
      </c>
      <c r="Y26" s="53" t="s">
        <v>75</v>
      </c>
    </row>
    <row r="27" spans="1:25" s="51" customFormat="1" x14ac:dyDescent="0.25">
      <c r="A27" s="82">
        <v>19</v>
      </c>
      <c r="B27" s="82" t="s">
        <v>78</v>
      </c>
      <c r="C27" s="82" t="s">
        <v>79</v>
      </c>
      <c r="D27" s="82" t="s">
        <v>74</v>
      </c>
      <c r="E27" s="82" t="s">
        <v>82</v>
      </c>
      <c r="F27" s="84">
        <v>22</v>
      </c>
      <c r="G27" s="85"/>
      <c r="H27" s="85"/>
      <c r="I27" s="45">
        <v>1957</v>
      </c>
      <c r="J27" s="45"/>
      <c r="K27" s="45" t="s">
        <v>81</v>
      </c>
      <c r="L27" s="48">
        <v>2</v>
      </c>
      <c r="M27" s="48">
        <v>1</v>
      </c>
      <c r="N27" s="49">
        <v>452.7</v>
      </c>
      <c r="O27" s="49">
        <v>452.7</v>
      </c>
      <c r="P27" s="18">
        <v>291.7</v>
      </c>
      <c r="Q27" s="50">
        <v>15</v>
      </c>
      <c r="R27" s="49">
        <v>3270092.98</v>
      </c>
      <c r="S27" s="49">
        <v>0</v>
      </c>
      <c r="T27" s="49">
        <v>0</v>
      </c>
      <c r="U27" s="49">
        <v>0</v>
      </c>
      <c r="V27" s="49">
        <v>3270092.98</v>
      </c>
      <c r="W27" s="47">
        <f t="shared" si="0"/>
        <v>7223.5320963110225</v>
      </c>
      <c r="X27" s="49">
        <v>10786</v>
      </c>
      <c r="Y27" s="53" t="s">
        <v>75</v>
      </c>
    </row>
    <row r="28" spans="1:25" s="51" customFormat="1" x14ac:dyDescent="0.25">
      <c r="A28" s="82">
        <v>20</v>
      </c>
      <c r="B28" s="83" t="s">
        <v>78</v>
      </c>
      <c r="C28" s="83" t="s">
        <v>79</v>
      </c>
      <c r="D28" s="83" t="s">
        <v>74</v>
      </c>
      <c r="E28" s="83" t="s">
        <v>119</v>
      </c>
      <c r="F28" s="84">
        <v>7</v>
      </c>
      <c r="G28" s="85"/>
      <c r="H28" s="85"/>
      <c r="I28" s="45">
        <v>1962</v>
      </c>
      <c r="J28" s="45"/>
      <c r="K28" s="45" t="s">
        <v>76</v>
      </c>
      <c r="L28" s="48">
        <v>4</v>
      </c>
      <c r="M28" s="48">
        <v>4</v>
      </c>
      <c r="N28" s="49">
        <v>2478.1999999999998</v>
      </c>
      <c r="O28" s="49">
        <v>2478.1999999999998</v>
      </c>
      <c r="P28" s="18">
        <v>1607.7</v>
      </c>
      <c r="Q28" s="50">
        <v>89</v>
      </c>
      <c r="R28" s="49">
        <v>6460000</v>
      </c>
      <c r="S28" s="49">
        <v>0</v>
      </c>
      <c r="T28" s="49">
        <v>0</v>
      </c>
      <c r="U28" s="49">
        <v>0</v>
      </c>
      <c r="V28" s="49">
        <v>6460000</v>
      </c>
      <c r="W28" s="47">
        <f t="shared" si="0"/>
        <v>2606.7306916310226</v>
      </c>
      <c r="X28" s="49">
        <v>10786</v>
      </c>
      <c r="Y28" s="53" t="s">
        <v>75</v>
      </c>
    </row>
    <row r="29" spans="1:25" s="51" customFormat="1" x14ac:dyDescent="0.25">
      <c r="A29" s="82">
        <v>21</v>
      </c>
      <c r="B29" s="83" t="s">
        <v>78</v>
      </c>
      <c r="C29" s="83" t="s">
        <v>79</v>
      </c>
      <c r="D29" s="83" t="s">
        <v>74</v>
      </c>
      <c r="E29" s="83" t="s">
        <v>80</v>
      </c>
      <c r="F29" s="84">
        <v>12</v>
      </c>
      <c r="G29" s="85"/>
      <c r="H29" s="85"/>
      <c r="I29" s="45">
        <v>1958</v>
      </c>
      <c r="J29" s="45"/>
      <c r="K29" s="45" t="s">
        <v>76</v>
      </c>
      <c r="L29" s="48">
        <v>2</v>
      </c>
      <c r="M29" s="48">
        <v>2</v>
      </c>
      <c r="N29" s="49">
        <v>340.01</v>
      </c>
      <c r="O29" s="49">
        <v>340.01</v>
      </c>
      <c r="P29" s="18">
        <v>269.8</v>
      </c>
      <c r="Q29" s="50">
        <v>21</v>
      </c>
      <c r="R29" s="49">
        <v>1454701.08</v>
      </c>
      <c r="S29" s="49">
        <v>0</v>
      </c>
      <c r="T29" s="49">
        <v>0</v>
      </c>
      <c r="U29" s="49">
        <v>0</v>
      </c>
      <c r="V29" s="49">
        <v>1454701.08</v>
      </c>
      <c r="W29" s="47">
        <f t="shared" si="0"/>
        <v>4278.4067527425668</v>
      </c>
      <c r="X29" s="49">
        <v>10786</v>
      </c>
      <c r="Y29" s="53" t="s">
        <v>75</v>
      </c>
    </row>
    <row r="30" spans="1:25" s="51" customFormat="1" x14ac:dyDescent="0.25">
      <c r="A30" s="82">
        <v>22</v>
      </c>
      <c r="B30" s="83" t="s">
        <v>78</v>
      </c>
      <c r="C30" s="83" t="s">
        <v>79</v>
      </c>
      <c r="D30" s="83" t="s">
        <v>74</v>
      </c>
      <c r="E30" s="83" t="s">
        <v>99</v>
      </c>
      <c r="F30" s="84" t="s">
        <v>100</v>
      </c>
      <c r="G30" s="85"/>
      <c r="H30" s="85"/>
      <c r="I30" s="45">
        <v>1992</v>
      </c>
      <c r="J30" s="45"/>
      <c r="K30" s="45" t="s">
        <v>76</v>
      </c>
      <c r="L30" s="48">
        <v>3</v>
      </c>
      <c r="M30" s="48">
        <v>3</v>
      </c>
      <c r="N30" s="49">
        <v>1415.71</v>
      </c>
      <c r="O30" s="49">
        <v>1415.71</v>
      </c>
      <c r="P30" s="18">
        <v>843.5</v>
      </c>
      <c r="Q30" s="50">
        <v>78</v>
      </c>
      <c r="R30" s="49">
        <v>4382298.88</v>
      </c>
      <c r="S30" s="49">
        <v>0</v>
      </c>
      <c r="T30" s="49">
        <v>0</v>
      </c>
      <c r="U30" s="49">
        <v>0</v>
      </c>
      <c r="V30" s="49">
        <v>4382298.88</v>
      </c>
      <c r="W30" s="47">
        <f t="shared" si="0"/>
        <v>3095.4778026573235</v>
      </c>
      <c r="X30" s="49">
        <v>10786</v>
      </c>
      <c r="Y30" s="53" t="s">
        <v>75</v>
      </c>
    </row>
    <row r="31" spans="1:25" s="51" customFormat="1" x14ac:dyDescent="0.25">
      <c r="A31" s="82">
        <v>23</v>
      </c>
      <c r="B31" s="83" t="s">
        <v>78</v>
      </c>
      <c r="C31" s="83" t="s">
        <v>79</v>
      </c>
      <c r="D31" s="83" t="s">
        <v>101</v>
      </c>
      <c r="E31" s="83" t="s">
        <v>102</v>
      </c>
      <c r="F31" s="84">
        <v>4</v>
      </c>
      <c r="G31" s="85"/>
      <c r="H31" s="85"/>
      <c r="I31" s="45">
        <v>1998</v>
      </c>
      <c r="J31" s="45"/>
      <c r="K31" s="45" t="s">
        <v>76</v>
      </c>
      <c r="L31" s="55">
        <v>5</v>
      </c>
      <c r="M31" s="48">
        <v>5</v>
      </c>
      <c r="N31" s="49">
        <v>3489.3</v>
      </c>
      <c r="O31" s="49">
        <v>3489.3</v>
      </c>
      <c r="P31" s="18">
        <v>2155.1</v>
      </c>
      <c r="Q31" s="50">
        <v>184</v>
      </c>
      <c r="R31" s="49">
        <v>2910000</v>
      </c>
      <c r="S31" s="49">
        <v>0</v>
      </c>
      <c r="T31" s="49">
        <v>0</v>
      </c>
      <c r="U31" s="49">
        <v>0</v>
      </c>
      <c r="V31" s="49">
        <v>2910000</v>
      </c>
      <c r="W31" s="47">
        <f t="shared" si="0"/>
        <v>833.97816180895882</v>
      </c>
      <c r="X31" s="49">
        <v>10786</v>
      </c>
      <c r="Y31" s="53" t="s">
        <v>75</v>
      </c>
    </row>
    <row r="32" spans="1:25" s="56" customFormat="1" x14ac:dyDescent="0.25">
      <c r="A32" s="82">
        <v>24</v>
      </c>
      <c r="B32" s="83" t="s">
        <v>78</v>
      </c>
      <c r="C32" s="83" t="s">
        <v>79</v>
      </c>
      <c r="D32" s="83" t="s">
        <v>74</v>
      </c>
      <c r="E32" s="83" t="s">
        <v>103</v>
      </c>
      <c r="F32" s="84">
        <v>4</v>
      </c>
      <c r="G32" s="85"/>
      <c r="H32" s="85" t="s">
        <v>104</v>
      </c>
      <c r="I32" s="45">
        <v>1977</v>
      </c>
      <c r="J32" s="45"/>
      <c r="K32" s="45" t="s">
        <v>76</v>
      </c>
      <c r="L32" s="48">
        <v>2</v>
      </c>
      <c r="M32" s="48">
        <v>3</v>
      </c>
      <c r="N32" s="49">
        <v>882.7</v>
      </c>
      <c r="O32" s="49">
        <v>882.7</v>
      </c>
      <c r="P32" s="18">
        <v>475.8</v>
      </c>
      <c r="Q32" s="50">
        <v>59</v>
      </c>
      <c r="R32" s="49">
        <v>3432685.38</v>
      </c>
      <c r="S32" s="49">
        <v>0</v>
      </c>
      <c r="T32" s="49">
        <v>0</v>
      </c>
      <c r="U32" s="49">
        <v>0</v>
      </c>
      <c r="V32" s="49">
        <v>3432685.38</v>
      </c>
      <c r="W32" s="47">
        <f t="shared" si="0"/>
        <v>3888.8471507873564</v>
      </c>
      <c r="X32" s="49">
        <v>10786</v>
      </c>
      <c r="Y32" s="53" t="s">
        <v>75</v>
      </c>
    </row>
    <row r="33" spans="1:25" s="56" customFormat="1" x14ac:dyDescent="0.25">
      <c r="A33" s="82">
        <v>25</v>
      </c>
      <c r="B33" s="83" t="s">
        <v>78</v>
      </c>
      <c r="C33" s="83" t="s">
        <v>79</v>
      </c>
      <c r="D33" s="83" t="s">
        <v>74</v>
      </c>
      <c r="E33" s="83" t="s">
        <v>97</v>
      </c>
      <c r="F33" s="84">
        <v>8</v>
      </c>
      <c r="G33" s="85"/>
      <c r="H33" s="85"/>
      <c r="I33" s="45">
        <v>1960</v>
      </c>
      <c r="J33" s="45"/>
      <c r="K33" s="45" t="s">
        <v>76</v>
      </c>
      <c r="L33" s="48">
        <v>4</v>
      </c>
      <c r="M33" s="48">
        <v>4</v>
      </c>
      <c r="N33" s="49">
        <v>2372.8000000000002</v>
      </c>
      <c r="O33" s="49">
        <v>2372.8000000000002</v>
      </c>
      <c r="P33" s="18">
        <v>1579.8</v>
      </c>
      <c r="Q33" s="50">
        <v>125</v>
      </c>
      <c r="R33" s="49">
        <v>3296488.14</v>
      </c>
      <c r="S33" s="49">
        <v>0</v>
      </c>
      <c r="T33" s="49">
        <v>0</v>
      </c>
      <c r="U33" s="49">
        <v>0</v>
      </c>
      <c r="V33" s="49">
        <v>3296488.14</v>
      </c>
      <c r="W33" s="47">
        <f t="shared" si="0"/>
        <v>1389.2819200944032</v>
      </c>
      <c r="X33" s="49">
        <v>10786</v>
      </c>
      <c r="Y33" s="53" t="s">
        <v>75</v>
      </c>
    </row>
    <row r="34" spans="1:25" s="56" customFormat="1" x14ac:dyDescent="0.25">
      <c r="A34" s="82">
        <v>26</v>
      </c>
      <c r="B34" s="83" t="s">
        <v>105</v>
      </c>
      <c r="C34" s="83" t="s">
        <v>106</v>
      </c>
      <c r="D34" s="83" t="s">
        <v>74</v>
      </c>
      <c r="E34" s="83" t="s">
        <v>107</v>
      </c>
      <c r="F34" s="84">
        <v>8</v>
      </c>
      <c r="G34" s="85"/>
      <c r="H34" s="85"/>
      <c r="I34" s="45">
        <v>1984</v>
      </c>
      <c r="J34" s="45"/>
      <c r="K34" s="45" t="s">
        <v>76</v>
      </c>
      <c r="L34" s="48">
        <v>2</v>
      </c>
      <c r="M34" s="48">
        <v>2</v>
      </c>
      <c r="N34" s="49">
        <v>542.70000000000005</v>
      </c>
      <c r="O34" s="49">
        <v>542.70000000000005</v>
      </c>
      <c r="P34" s="18">
        <v>319.60000000000002</v>
      </c>
      <c r="Q34" s="50">
        <v>20</v>
      </c>
      <c r="R34" s="49">
        <v>1520000</v>
      </c>
      <c r="S34" s="49">
        <v>0</v>
      </c>
      <c r="T34" s="49">
        <v>0</v>
      </c>
      <c r="U34" s="49">
        <v>0</v>
      </c>
      <c r="V34" s="49">
        <v>1520000</v>
      </c>
      <c r="W34" s="47">
        <f t="shared" si="0"/>
        <v>2800.8107610097659</v>
      </c>
      <c r="X34" s="49">
        <v>10786</v>
      </c>
      <c r="Y34" s="53" t="s">
        <v>75</v>
      </c>
    </row>
    <row r="35" spans="1:25" s="56" customFormat="1" x14ac:dyDescent="0.25">
      <c r="A35" s="82">
        <v>27</v>
      </c>
      <c r="B35" s="83" t="s">
        <v>105</v>
      </c>
      <c r="C35" s="83" t="s">
        <v>106</v>
      </c>
      <c r="D35" s="83" t="s">
        <v>74</v>
      </c>
      <c r="E35" s="83" t="s">
        <v>107</v>
      </c>
      <c r="F35" s="84">
        <v>9</v>
      </c>
      <c r="G35" s="85"/>
      <c r="H35" s="85"/>
      <c r="I35" s="45">
        <v>1984</v>
      </c>
      <c r="J35" s="45"/>
      <c r="K35" s="45" t="s">
        <v>76</v>
      </c>
      <c r="L35" s="48">
        <v>2</v>
      </c>
      <c r="M35" s="48">
        <v>2</v>
      </c>
      <c r="N35" s="49">
        <v>549.29999999999995</v>
      </c>
      <c r="O35" s="49">
        <v>549.29999999999995</v>
      </c>
      <c r="P35" s="18">
        <v>311</v>
      </c>
      <c r="Q35" s="50">
        <v>21</v>
      </c>
      <c r="R35" s="49">
        <v>1510000</v>
      </c>
      <c r="S35" s="49">
        <v>0</v>
      </c>
      <c r="T35" s="49">
        <v>0</v>
      </c>
      <c r="U35" s="49">
        <v>0</v>
      </c>
      <c r="V35" s="49">
        <v>1510000</v>
      </c>
      <c r="W35" s="47">
        <f t="shared" si="0"/>
        <v>2748.9532131804117</v>
      </c>
      <c r="X35" s="49">
        <v>10786</v>
      </c>
      <c r="Y35" s="53" t="s">
        <v>75</v>
      </c>
    </row>
    <row r="36" spans="1:25" s="56" customFormat="1" x14ac:dyDescent="0.25">
      <c r="A36" s="82">
        <v>28</v>
      </c>
      <c r="B36" s="83" t="s">
        <v>105</v>
      </c>
      <c r="C36" s="83" t="s">
        <v>106</v>
      </c>
      <c r="D36" s="83" t="s">
        <v>74</v>
      </c>
      <c r="E36" s="83" t="s">
        <v>107</v>
      </c>
      <c r="F36" s="84">
        <v>10</v>
      </c>
      <c r="G36" s="85"/>
      <c r="H36" s="85"/>
      <c r="I36" s="45">
        <v>1984</v>
      </c>
      <c r="J36" s="45"/>
      <c r="K36" s="45" t="s">
        <v>76</v>
      </c>
      <c r="L36" s="48">
        <v>2</v>
      </c>
      <c r="M36" s="48">
        <v>2</v>
      </c>
      <c r="N36" s="49">
        <v>544.4</v>
      </c>
      <c r="O36" s="49">
        <v>544.4</v>
      </c>
      <c r="P36" s="18">
        <v>315.2</v>
      </c>
      <c r="Q36" s="50">
        <v>23</v>
      </c>
      <c r="R36" s="49">
        <v>1520000</v>
      </c>
      <c r="S36" s="49">
        <v>0</v>
      </c>
      <c r="T36" s="49">
        <v>0</v>
      </c>
      <c r="U36" s="49">
        <v>0</v>
      </c>
      <c r="V36" s="49">
        <v>1520000</v>
      </c>
      <c r="W36" s="47">
        <f t="shared" si="0"/>
        <v>2792.0646583394564</v>
      </c>
      <c r="X36" s="49">
        <v>10786</v>
      </c>
      <c r="Y36" s="53" t="s">
        <v>75</v>
      </c>
    </row>
    <row r="37" spans="1:25" s="56" customFormat="1" x14ac:dyDescent="0.25">
      <c r="A37" s="82">
        <v>29</v>
      </c>
      <c r="B37" s="83" t="s">
        <v>92</v>
      </c>
      <c r="C37" s="83" t="s">
        <v>108</v>
      </c>
      <c r="D37" s="83" t="s">
        <v>74</v>
      </c>
      <c r="E37" s="83" t="s">
        <v>109</v>
      </c>
      <c r="F37" s="84">
        <v>1</v>
      </c>
      <c r="G37" s="85"/>
      <c r="H37" s="85"/>
      <c r="I37" s="45">
        <v>1984</v>
      </c>
      <c r="J37" s="45"/>
      <c r="K37" s="45" t="s">
        <v>95</v>
      </c>
      <c r="L37" s="48">
        <v>2</v>
      </c>
      <c r="M37" s="48">
        <v>2</v>
      </c>
      <c r="N37" s="49">
        <v>759.4</v>
      </c>
      <c r="O37" s="49">
        <v>759.4</v>
      </c>
      <c r="P37" s="18">
        <v>422.7</v>
      </c>
      <c r="Q37" s="50">
        <v>41</v>
      </c>
      <c r="R37" s="49">
        <v>1410000</v>
      </c>
      <c r="S37" s="49">
        <v>0</v>
      </c>
      <c r="T37" s="49">
        <v>0</v>
      </c>
      <c r="U37" s="49">
        <v>0</v>
      </c>
      <c r="V37" s="49">
        <v>1410000</v>
      </c>
      <c r="W37" s="47">
        <f t="shared" si="0"/>
        <v>1856.7289965762445</v>
      </c>
      <c r="X37" s="49">
        <v>10786</v>
      </c>
      <c r="Y37" s="53" t="s">
        <v>75</v>
      </c>
    </row>
    <row r="38" spans="1:25" x14ac:dyDescent="0.25">
      <c r="A38" s="98" t="s">
        <v>89</v>
      </c>
      <c r="B38" s="99"/>
      <c r="C38" s="99"/>
      <c r="D38" s="99"/>
      <c r="E38" s="99"/>
      <c r="F38" s="99"/>
      <c r="G38" s="99"/>
      <c r="H38" s="100"/>
      <c r="I38" s="21" t="s">
        <v>0</v>
      </c>
      <c r="J38" s="21" t="s">
        <v>0</v>
      </c>
      <c r="K38" s="21" t="s">
        <v>0</v>
      </c>
      <c r="L38" s="26" t="s">
        <v>0</v>
      </c>
      <c r="M38" s="26" t="s">
        <v>0</v>
      </c>
      <c r="N38" s="22">
        <f t="shared" ref="N38:V38" si="1">SUM(N9:N37)</f>
        <v>40338.520000000004</v>
      </c>
      <c r="O38" s="22">
        <f t="shared" si="1"/>
        <v>40338.520000000004</v>
      </c>
      <c r="P38" s="22">
        <f t="shared" si="1"/>
        <v>27706.769999999997</v>
      </c>
      <c r="Q38" s="23">
        <f t="shared" si="1"/>
        <v>1985</v>
      </c>
      <c r="R38" s="22">
        <f t="shared" si="1"/>
        <v>61000862.220000006</v>
      </c>
      <c r="S38" s="22">
        <f t="shared" si="1"/>
        <v>0</v>
      </c>
      <c r="T38" s="22">
        <f t="shared" si="1"/>
        <v>0</v>
      </c>
      <c r="U38" s="22">
        <f t="shared" si="1"/>
        <v>0</v>
      </c>
      <c r="V38" s="22">
        <f t="shared" si="1"/>
        <v>61000862.220000006</v>
      </c>
      <c r="W38" s="24">
        <f t="shared" ref="W38" si="2">R38/O38</f>
        <v>1512.2236071130026</v>
      </c>
      <c r="X38" s="92">
        <v>10786</v>
      </c>
      <c r="Y38" s="25" t="s">
        <v>0</v>
      </c>
    </row>
    <row r="39" spans="1:25" x14ac:dyDescent="0.25">
      <c r="A39" s="81">
        <v>2019</v>
      </c>
      <c r="B39" s="33"/>
      <c r="C39" s="33"/>
      <c r="D39" s="33"/>
      <c r="E39" s="33"/>
      <c r="F39" s="33"/>
      <c r="G39" s="33"/>
      <c r="H39" s="33"/>
      <c r="I39" s="27"/>
      <c r="J39" s="27"/>
      <c r="K39" s="34"/>
      <c r="L39" s="35"/>
      <c r="M39" s="35"/>
      <c r="N39" s="38"/>
      <c r="O39" s="36"/>
      <c r="P39" s="36"/>
      <c r="Q39" s="37"/>
      <c r="R39" s="19"/>
      <c r="S39" s="18"/>
      <c r="T39" s="18"/>
      <c r="U39" s="18"/>
      <c r="V39" s="19"/>
      <c r="W39" s="19"/>
      <c r="X39" s="18"/>
      <c r="Y39" s="20"/>
    </row>
    <row r="40" spans="1:25" x14ac:dyDescent="0.25">
      <c r="A40" s="17">
        <v>1</v>
      </c>
      <c r="B40" s="17" t="s">
        <v>78</v>
      </c>
      <c r="C40" s="17" t="s">
        <v>79</v>
      </c>
      <c r="D40" s="17" t="s">
        <v>74</v>
      </c>
      <c r="E40" s="17" t="s">
        <v>80</v>
      </c>
      <c r="F40" s="17">
        <v>27</v>
      </c>
      <c r="G40" s="17"/>
      <c r="H40" s="17"/>
      <c r="I40" s="45">
        <v>1986</v>
      </c>
      <c r="J40" s="45"/>
      <c r="K40" s="45" t="s">
        <v>76</v>
      </c>
      <c r="L40" s="46">
        <v>5</v>
      </c>
      <c r="M40" s="48">
        <v>6</v>
      </c>
      <c r="N40" s="47">
        <v>3810</v>
      </c>
      <c r="O40" s="19">
        <v>3810</v>
      </c>
      <c r="P40" s="49">
        <v>2264.8000000000002</v>
      </c>
      <c r="Q40" s="50">
        <v>173</v>
      </c>
      <c r="R40" s="47">
        <v>2260000</v>
      </c>
      <c r="S40" s="47">
        <v>0</v>
      </c>
      <c r="T40" s="47">
        <v>0</v>
      </c>
      <c r="U40" s="47">
        <v>0</v>
      </c>
      <c r="V40" s="47">
        <v>2260000</v>
      </c>
      <c r="W40" s="47">
        <f>R40/O40</f>
        <v>593.17585301837266</v>
      </c>
      <c r="X40" s="47">
        <v>10786</v>
      </c>
      <c r="Y40" s="20" t="s">
        <v>77</v>
      </c>
    </row>
    <row r="41" spans="1:25" x14ac:dyDescent="0.25">
      <c r="A41" s="17">
        <v>2</v>
      </c>
      <c r="B41" s="17" t="s">
        <v>78</v>
      </c>
      <c r="C41" s="17" t="s">
        <v>79</v>
      </c>
      <c r="D41" s="17" t="s">
        <v>74</v>
      </c>
      <c r="E41" s="17" t="s">
        <v>80</v>
      </c>
      <c r="F41" s="17">
        <v>31</v>
      </c>
      <c r="G41" s="17"/>
      <c r="H41" s="17"/>
      <c r="I41" s="45">
        <v>1988</v>
      </c>
      <c r="J41" s="45"/>
      <c r="K41" s="45" t="s">
        <v>76</v>
      </c>
      <c r="L41" s="46">
        <v>5</v>
      </c>
      <c r="M41" s="48">
        <v>6</v>
      </c>
      <c r="N41" s="47">
        <v>3753.5</v>
      </c>
      <c r="O41" s="19">
        <v>3753.5</v>
      </c>
      <c r="P41" s="49">
        <v>2218.6</v>
      </c>
      <c r="Q41" s="50">
        <v>172</v>
      </c>
      <c r="R41" s="47">
        <v>2260000</v>
      </c>
      <c r="S41" s="47">
        <v>0</v>
      </c>
      <c r="T41" s="47">
        <v>0</v>
      </c>
      <c r="U41" s="47">
        <v>0</v>
      </c>
      <c r="V41" s="47">
        <v>2260000</v>
      </c>
      <c r="W41" s="47">
        <f t="shared" ref="W41:W61" si="3">R41/O41</f>
        <v>602.10470227787403</v>
      </c>
      <c r="X41" s="47">
        <v>10786</v>
      </c>
      <c r="Y41" s="20" t="s">
        <v>77</v>
      </c>
    </row>
    <row r="42" spans="1:25" x14ac:dyDescent="0.25">
      <c r="A42" s="17">
        <v>3</v>
      </c>
      <c r="B42" s="17" t="s">
        <v>78</v>
      </c>
      <c r="C42" s="17" t="s">
        <v>79</v>
      </c>
      <c r="D42" s="17" t="s">
        <v>83</v>
      </c>
      <c r="E42" s="17" t="s">
        <v>80</v>
      </c>
      <c r="F42" s="17">
        <v>33</v>
      </c>
      <c r="G42" s="17"/>
      <c r="H42" s="17"/>
      <c r="I42" s="45">
        <v>1994</v>
      </c>
      <c r="J42" s="45"/>
      <c r="K42" s="45" t="s">
        <v>76</v>
      </c>
      <c r="L42" s="46">
        <v>5</v>
      </c>
      <c r="M42" s="48">
        <v>13</v>
      </c>
      <c r="N42" s="47">
        <v>8616</v>
      </c>
      <c r="O42" s="19">
        <v>8616</v>
      </c>
      <c r="P42" s="18">
        <v>5341.8</v>
      </c>
      <c r="Q42" s="50">
        <v>389</v>
      </c>
      <c r="R42" s="47">
        <v>6670000</v>
      </c>
      <c r="S42" s="47">
        <v>0</v>
      </c>
      <c r="T42" s="47">
        <v>0</v>
      </c>
      <c r="U42" s="47">
        <v>0</v>
      </c>
      <c r="V42" s="47">
        <v>6670000</v>
      </c>
      <c r="W42" s="47">
        <f t="shared" si="3"/>
        <v>774.14113277623028</v>
      </c>
      <c r="X42" s="47">
        <v>10786</v>
      </c>
      <c r="Y42" s="20" t="s">
        <v>77</v>
      </c>
    </row>
    <row r="43" spans="1:25" s="51" customFormat="1" x14ac:dyDescent="0.25">
      <c r="A43" s="17">
        <v>4</v>
      </c>
      <c r="B43" s="17" t="s">
        <v>78</v>
      </c>
      <c r="C43" s="17" t="s">
        <v>79</v>
      </c>
      <c r="D43" s="17" t="s">
        <v>83</v>
      </c>
      <c r="E43" s="17" t="s">
        <v>80</v>
      </c>
      <c r="F43" s="17">
        <v>8</v>
      </c>
      <c r="G43" s="17"/>
      <c r="H43" s="17"/>
      <c r="I43" s="45">
        <v>1964</v>
      </c>
      <c r="J43" s="45"/>
      <c r="K43" s="45" t="s">
        <v>76</v>
      </c>
      <c r="L43" s="48">
        <v>4</v>
      </c>
      <c r="M43" s="48">
        <v>2</v>
      </c>
      <c r="N43" s="49">
        <v>1240.8</v>
      </c>
      <c r="O43" s="49">
        <v>1240.8</v>
      </c>
      <c r="P43" s="18">
        <v>876.3</v>
      </c>
      <c r="Q43" s="50">
        <v>61</v>
      </c>
      <c r="R43" s="49">
        <v>2370000</v>
      </c>
      <c r="S43" s="49">
        <v>0</v>
      </c>
      <c r="T43" s="49">
        <v>0</v>
      </c>
      <c r="U43" s="49">
        <v>0</v>
      </c>
      <c r="V43" s="49">
        <v>2370000</v>
      </c>
      <c r="W43" s="47">
        <f t="shared" si="3"/>
        <v>1910.0580270793037</v>
      </c>
      <c r="X43" s="49">
        <v>10786</v>
      </c>
      <c r="Y43" s="20" t="s">
        <v>77</v>
      </c>
    </row>
    <row r="44" spans="1:25" s="51" customFormat="1" x14ac:dyDescent="0.25">
      <c r="A44" s="17">
        <v>5</v>
      </c>
      <c r="B44" s="17" t="s">
        <v>78</v>
      </c>
      <c r="C44" s="17" t="s">
        <v>79</v>
      </c>
      <c r="D44" s="17" t="s">
        <v>83</v>
      </c>
      <c r="E44" s="17" t="s">
        <v>110</v>
      </c>
      <c r="F44" s="17">
        <v>25</v>
      </c>
      <c r="G44" s="17"/>
      <c r="H44" s="17"/>
      <c r="I44" s="45">
        <v>1974</v>
      </c>
      <c r="J44" s="45"/>
      <c r="K44" s="45" t="s">
        <v>95</v>
      </c>
      <c r="L44" s="48">
        <v>5</v>
      </c>
      <c r="M44" s="48">
        <v>6</v>
      </c>
      <c r="N44" s="49">
        <v>4616.8</v>
      </c>
      <c r="O44" s="49">
        <v>4616.8</v>
      </c>
      <c r="P44" s="18">
        <v>3170.6</v>
      </c>
      <c r="Q44" s="50">
        <v>227</v>
      </c>
      <c r="R44" s="49">
        <v>2875000</v>
      </c>
      <c r="S44" s="49">
        <v>0</v>
      </c>
      <c r="T44" s="49">
        <v>0</v>
      </c>
      <c r="U44" s="49">
        <v>0</v>
      </c>
      <c r="V44" s="49">
        <v>2875000</v>
      </c>
      <c r="W44" s="47">
        <f t="shared" si="3"/>
        <v>622.72569745278111</v>
      </c>
      <c r="X44" s="49">
        <v>10786</v>
      </c>
      <c r="Y44" s="20" t="s">
        <v>77</v>
      </c>
    </row>
    <row r="45" spans="1:25" s="51" customFormat="1" x14ac:dyDescent="0.25">
      <c r="A45" s="17">
        <v>6</v>
      </c>
      <c r="B45" s="17" t="s">
        <v>78</v>
      </c>
      <c r="C45" s="17" t="s">
        <v>79</v>
      </c>
      <c r="D45" s="17" t="s">
        <v>74</v>
      </c>
      <c r="E45" s="17" t="s">
        <v>87</v>
      </c>
      <c r="F45" s="17">
        <v>12</v>
      </c>
      <c r="G45" s="17"/>
      <c r="H45" s="17"/>
      <c r="I45" s="45">
        <v>1980</v>
      </c>
      <c r="J45" s="45"/>
      <c r="K45" s="45" t="s">
        <v>95</v>
      </c>
      <c r="L45" s="48">
        <v>5</v>
      </c>
      <c r="M45" s="48">
        <v>6</v>
      </c>
      <c r="N45" s="49">
        <v>4772.5</v>
      </c>
      <c r="O45" s="49">
        <v>4772.5</v>
      </c>
      <c r="P45" s="18">
        <v>3267.5</v>
      </c>
      <c r="Q45" s="50">
        <v>226</v>
      </c>
      <c r="R45" s="49">
        <v>2070000</v>
      </c>
      <c r="S45" s="49">
        <v>0</v>
      </c>
      <c r="T45" s="49">
        <v>0</v>
      </c>
      <c r="U45" s="49">
        <v>0</v>
      </c>
      <c r="V45" s="49">
        <v>2070000</v>
      </c>
      <c r="W45" s="47">
        <f t="shared" si="3"/>
        <v>433.73493975903614</v>
      </c>
      <c r="X45" s="49">
        <v>10786</v>
      </c>
      <c r="Y45" s="20" t="s">
        <v>77</v>
      </c>
    </row>
    <row r="46" spans="1:25" s="51" customFormat="1" x14ac:dyDescent="0.25">
      <c r="A46" s="17">
        <v>7</v>
      </c>
      <c r="B46" s="17" t="s">
        <v>78</v>
      </c>
      <c r="C46" s="17" t="s">
        <v>79</v>
      </c>
      <c r="D46" s="17" t="s">
        <v>74</v>
      </c>
      <c r="E46" s="17" t="s">
        <v>111</v>
      </c>
      <c r="F46" s="17">
        <v>19</v>
      </c>
      <c r="G46" s="17"/>
      <c r="H46" s="17"/>
      <c r="I46" s="45">
        <v>1990</v>
      </c>
      <c r="J46" s="45"/>
      <c r="K46" s="45" t="s">
        <v>76</v>
      </c>
      <c r="L46" s="48">
        <v>5</v>
      </c>
      <c r="M46" s="48">
        <v>5</v>
      </c>
      <c r="N46" s="49">
        <v>3631.7</v>
      </c>
      <c r="O46" s="49">
        <v>3631.7</v>
      </c>
      <c r="P46" s="18">
        <v>2160.3000000000002</v>
      </c>
      <c r="Q46" s="50">
        <v>171</v>
      </c>
      <c r="R46" s="49">
        <v>1870000</v>
      </c>
      <c r="S46" s="49">
        <v>0</v>
      </c>
      <c r="T46" s="49">
        <v>0</v>
      </c>
      <c r="U46" s="49">
        <v>0</v>
      </c>
      <c r="V46" s="49">
        <v>1870000</v>
      </c>
      <c r="W46" s="47">
        <f t="shared" si="3"/>
        <v>514.910372552799</v>
      </c>
      <c r="X46" s="49">
        <v>10786</v>
      </c>
      <c r="Y46" s="20" t="s">
        <v>77</v>
      </c>
    </row>
    <row r="47" spans="1:25" s="51" customFormat="1" x14ac:dyDescent="0.25">
      <c r="A47" s="17">
        <v>8</v>
      </c>
      <c r="B47" s="17" t="s">
        <v>78</v>
      </c>
      <c r="C47" s="17" t="s">
        <v>79</v>
      </c>
      <c r="D47" s="17" t="s">
        <v>74</v>
      </c>
      <c r="E47" s="17" t="s">
        <v>98</v>
      </c>
      <c r="F47" s="17">
        <v>26</v>
      </c>
      <c r="G47" s="17"/>
      <c r="H47" s="17"/>
      <c r="I47" s="45">
        <v>1987</v>
      </c>
      <c r="J47" s="45"/>
      <c r="K47" s="45" t="s">
        <v>95</v>
      </c>
      <c r="L47" s="48">
        <v>5</v>
      </c>
      <c r="M47" s="48">
        <v>6</v>
      </c>
      <c r="N47" s="49">
        <v>4725.3</v>
      </c>
      <c r="O47" s="49">
        <v>4725.3</v>
      </c>
      <c r="P47" s="18">
        <v>3248.2</v>
      </c>
      <c r="Q47" s="50">
        <v>220</v>
      </c>
      <c r="R47" s="49">
        <v>3070000</v>
      </c>
      <c r="S47" s="49">
        <v>0</v>
      </c>
      <c r="T47" s="49">
        <v>0</v>
      </c>
      <c r="U47" s="49">
        <v>0</v>
      </c>
      <c r="V47" s="49">
        <v>3070000</v>
      </c>
      <c r="W47" s="47">
        <f t="shared" si="3"/>
        <v>649.69419931009668</v>
      </c>
      <c r="X47" s="49">
        <v>10786</v>
      </c>
      <c r="Y47" s="20" t="s">
        <v>77</v>
      </c>
    </row>
    <row r="48" spans="1:25" s="51" customFormat="1" x14ac:dyDescent="0.25">
      <c r="A48" s="17">
        <v>9</v>
      </c>
      <c r="B48" s="17" t="s">
        <v>78</v>
      </c>
      <c r="C48" s="17" t="s">
        <v>79</v>
      </c>
      <c r="D48" s="17" t="s">
        <v>74</v>
      </c>
      <c r="E48" s="17" t="s">
        <v>112</v>
      </c>
      <c r="F48" s="17">
        <v>11</v>
      </c>
      <c r="G48" s="17"/>
      <c r="H48" s="17"/>
      <c r="I48" s="45">
        <v>1960</v>
      </c>
      <c r="J48" s="45"/>
      <c r="K48" s="45" t="s">
        <v>76</v>
      </c>
      <c r="L48" s="48">
        <v>2</v>
      </c>
      <c r="M48" s="48">
        <v>2</v>
      </c>
      <c r="N48" s="49">
        <v>623.6</v>
      </c>
      <c r="O48" s="49">
        <v>623.6</v>
      </c>
      <c r="P48" s="18">
        <v>403.9</v>
      </c>
      <c r="Q48" s="50">
        <v>26</v>
      </c>
      <c r="R48" s="49">
        <v>150000</v>
      </c>
      <c r="S48" s="49">
        <v>0</v>
      </c>
      <c r="T48" s="49">
        <v>0</v>
      </c>
      <c r="U48" s="49">
        <v>0</v>
      </c>
      <c r="V48" s="49">
        <v>150000</v>
      </c>
      <c r="W48" s="47">
        <f t="shared" si="3"/>
        <v>240.53880692751764</v>
      </c>
      <c r="X48" s="49">
        <v>10786</v>
      </c>
      <c r="Y48" s="20" t="s">
        <v>77</v>
      </c>
    </row>
    <row r="49" spans="1:25" s="51" customFormat="1" x14ac:dyDescent="0.25">
      <c r="A49" s="17">
        <v>10</v>
      </c>
      <c r="B49" s="17" t="s">
        <v>78</v>
      </c>
      <c r="C49" s="17" t="s">
        <v>79</v>
      </c>
      <c r="D49" s="17" t="s">
        <v>74</v>
      </c>
      <c r="E49" s="17" t="s">
        <v>112</v>
      </c>
      <c r="F49" s="17">
        <v>9</v>
      </c>
      <c r="G49" s="17"/>
      <c r="H49" s="17"/>
      <c r="I49" s="45">
        <v>1957</v>
      </c>
      <c r="J49" s="45"/>
      <c r="K49" s="45" t="s">
        <v>81</v>
      </c>
      <c r="L49" s="48">
        <v>2</v>
      </c>
      <c r="M49" s="48">
        <v>1</v>
      </c>
      <c r="N49" s="49">
        <v>412.1</v>
      </c>
      <c r="O49" s="49">
        <v>412.1</v>
      </c>
      <c r="P49" s="18">
        <v>272.39999999999998</v>
      </c>
      <c r="Q49" s="50">
        <v>16</v>
      </c>
      <c r="R49" s="49">
        <v>150000</v>
      </c>
      <c r="S49" s="49">
        <v>0</v>
      </c>
      <c r="T49" s="49">
        <v>0</v>
      </c>
      <c r="U49" s="49">
        <v>0</v>
      </c>
      <c r="V49" s="49">
        <v>150000</v>
      </c>
      <c r="W49" s="47">
        <f t="shared" si="3"/>
        <v>363.98932297985925</v>
      </c>
      <c r="X49" s="49">
        <v>10786</v>
      </c>
      <c r="Y49" s="20" t="s">
        <v>77</v>
      </c>
    </row>
    <row r="50" spans="1:25" s="51" customFormat="1" x14ac:dyDescent="0.25">
      <c r="A50" s="17">
        <v>11</v>
      </c>
      <c r="B50" s="17" t="s">
        <v>78</v>
      </c>
      <c r="C50" s="17" t="s">
        <v>79</v>
      </c>
      <c r="D50" s="17" t="s">
        <v>101</v>
      </c>
      <c r="E50" s="17" t="s">
        <v>102</v>
      </c>
      <c r="F50" s="17">
        <v>2</v>
      </c>
      <c r="G50" s="17"/>
      <c r="H50" s="17" t="s">
        <v>104</v>
      </c>
      <c r="I50" s="45">
        <v>1998</v>
      </c>
      <c r="J50" s="45"/>
      <c r="K50" s="45" t="s">
        <v>76</v>
      </c>
      <c r="L50" s="48">
        <v>5</v>
      </c>
      <c r="M50" s="48">
        <v>5</v>
      </c>
      <c r="N50" s="49">
        <v>3512.8</v>
      </c>
      <c r="O50" s="49">
        <v>3512.8</v>
      </c>
      <c r="P50" s="18">
        <v>2205.6</v>
      </c>
      <c r="Q50" s="50">
        <v>139</v>
      </c>
      <c r="R50" s="49">
        <v>2060000</v>
      </c>
      <c r="S50" s="49">
        <v>0</v>
      </c>
      <c r="T50" s="49">
        <v>0</v>
      </c>
      <c r="U50" s="49">
        <v>0</v>
      </c>
      <c r="V50" s="49">
        <v>2060000</v>
      </c>
      <c r="W50" s="47">
        <f t="shared" si="3"/>
        <v>586.42678205420179</v>
      </c>
      <c r="X50" s="49">
        <v>10786</v>
      </c>
      <c r="Y50" s="20" t="s">
        <v>77</v>
      </c>
    </row>
    <row r="51" spans="1:25" s="51" customFormat="1" x14ac:dyDescent="0.25">
      <c r="A51" s="17">
        <v>12</v>
      </c>
      <c r="B51" s="17" t="s">
        <v>78</v>
      </c>
      <c r="C51" s="17" t="s">
        <v>79</v>
      </c>
      <c r="D51" s="17" t="s">
        <v>74</v>
      </c>
      <c r="E51" s="17" t="s">
        <v>84</v>
      </c>
      <c r="F51" s="17">
        <v>74</v>
      </c>
      <c r="G51" s="17"/>
      <c r="H51" s="17"/>
      <c r="I51" s="45">
        <v>1957</v>
      </c>
      <c r="J51" s="45"/>
      <c r="K51" s="45" t="s">
        <v>113</v>
      </c>
      <c r="L51" s="48">
        <v>2</v>
      </c>
      <c r="M51" s="48">
        <v>2</v>
      </c>
      <c r="N51" s="49">
        <v>447.4</v>
      </c>
      <c r="O51" s="49">
        <v>447.4</v>
      </c>
      <c r="P51" s="18">
        <v>285.36</v>
      </c>
      <c r="Q51" s="50">
        <v>17</v>
      </c>
      <c r="R51" s="49">
        <v>2260000</v>
      </c>
      <c r="S51" s="49">
        <v>0</v>
      </c>
      <c r="T51" s="49">
        <v>0</v>
      </c>
      <c r="U51" s="49">
        <v>0</v>
      </c>
      <c r="V51" s="49">
        <v>2260000</v>
      </c>
      <c r="W51" s="47">
        <f t="shared" si="3"/>
        <v>5051.4081358962903</v>
      </c>
      <c r="X51" s="49">
        <v>10786</v>
      </c>
      <c r="Y51" s="20" t="s">
        <v>77</v>
      </c>
    </row>
    <row r="52" spans="1:25" s="51" customFormat="1" x14ac:dyDescent="0.25">
      <c r="A52" s="17">
        <v>13</v>
      </c>
      <c r="B52" s="17" t="s">
        <v>78</v>
      </c>
      <c r="C52" s="17" t="s">
        <v>79</v>
      </c>
      <c r="D52" s="17" t="s">
        <v>74</v>
      </c>
      <c r="E52" s="17" t="s">
        <v>87</v>
      </c>
      <c r="F52" s="17">
        <v>268</v>
      </c>
      <c r="G52" s="17"/>
      <c r="H52" s="17"/>
      <c r="I52" s="45">
        <v>1976</v>
      </c>
      <c r="J52" s="45"/>
      <c r="K52" s="45" t="s">
        <v>95</v>
      </c>
      <c r="L52" s="48">
        <v>5</v>
      </c>
      <c r="M52" s="48">
        <v>6</v>
      </c>
      <c r="N52" s="49">
        <v>4521.5</v>
      </c>
      <c r="O52" s="49">
        <v>4521.5</v>
      </c>
      <c r="P52" s="18">
        <v>3258.69</v>
      </c>
      <c r="Q52" s="50">
        <v>251</v>
      </c>
      <c r="R52" s="49">
        <v>3270000</v>
      </c>
      <c r="S52" s="49">
        <v>0</v>
      </c>
      <c r="T52" s="49">
        <v>0</v>
      </c>
      <c r="U52" s="49">
        <v>0</v>
      </c>
      <c r="V52" s="49">
        <v>3270000</v>
      </c>
      <c r="W52" s="47">
        <f t="shared" si="3"/>
        <v>723.21132367577127</v>
      </c>
      <c r="X52" s="49">
        <v>10786</v>
      </c>
      <c r="Y52" s="20" t="s">
        <v>77</v>
      </c>
    </row>
    <row r="53" spans="1:25" s="51" customFormat="1" x14ac:dyDescent="0.25">
      <c r="A53" s="17">
        <v>14</v>
      </c>
      <c r="B53" s="17" t="s">
        <v>78</v>
      </c>
      <c r="C53" s="17" t="s">
        <v>79</v>
      </c>
      <c r="D53" s="17" t="s">
        <v>74</v>
      </c>
      <c r="E53" s="17" t="s">
        <v>85</v>
      </c>
      <c r="F53" s="17">
        <v>23</v>
      </c>
      <c r="G53" s="17"/>
      <c r="H53" s="17" t="s">
        <v>86</v>
      </c>
      <c r="I53" s="45">
        <v>1987</v>
      </c>
      <c r="J53" s="45"/>
      <c r="K53" s="45" t="s">
        <v>95</v>
      </c>
      <c r="L53" s="48">
        <v>5</v>
      </c>
      <c r="M53" s="48">
        <v>4</v>
      </c>
      <c r="N53" s="49">
        <v>3270.3</v>
      </c>
      <c r="O53" s="49">
        <v>3270.3</v>
      </c>
      <c r="P53" s="18">
        <v>3152.05</v>
      </c>
      <c r="Q53" s="50">
        <v>197</v>
      </c>
      <c r="R53" s="49">
        <v>4370000</v>
      </c>
      <c r="S53" s="49">
        <v>0</v>
      </c>
      <c r="T53" s="49">
        <v>0</v>
      </c>
      <c r="U53" s="49">
        <v>0</v>
      </c>
      <c r="V53" s="49">
        <v>4370000</v>
      </c>
      <c r="W53" s="47">
        <f t="shared" si="3"/>
        <v>1336.2688438369569</v>
      </c>
      <c r="X53" s="49">
        <v>10786</v>
      </c>
      <c r="Y53" s="20" t="s">
        <v>77</v>
      </c>
    </row>
    <row r="54" spans="1:25" s="51" customFormat="1" x14ac:dyDescent="0.25">
      <c r="A54" s="17">
        <v>15</v>
      </c>
      <c r="B54" s="17" t="s">
        <v>78</v>
      </c>
      <c r="C54" s="17" t="s">
        <v>79</v>
      </c>
      <c r="D54" s="17" t="s">
        <v>74</v>
      </c>
      <c r="E54" s="17" t="s">
        <v>85</v>
      </c>
      <c r="F54" s="17">
        <v>1</v>
      </c>
      <c r="G54" s="17"/>
      <c r="H54" s="17" t="s">
        <v>104</v>
      </c>
      <c r="I54" s="45">
        <v>1969</v>
      </c>
      <c r="J54" s="45"/>
      <c r="K54" s="45" t="s">
        <v>95</v>
      </c>
      <c r="L54" s="48">
        <v>5</v>
      </c>
      <c r="M54" s="48">
        <v>3</v>
      </c>
      <c r="N54" s="49">
        <v>2482</v>
      </c>
      <c r="O54" s="49">
        <v>2482</v>
      </c>
      <c r="P54" s="18">
        <v>1785.36</v>
      </c>
      <c r="Q54" s="50">
        <v>98</v>
      </c>
      <c r="R54" s="49">
        <v>7100000</v>
      </c>
      <c r="S54" s="49">
        <v>0</v>
      </c>
      <c r="T54" s="49">
        <v>0</v>
      </c>
      <c r="U54" s="49">
        <v>0</v>
      </c>
      <c r="V54" s="49">
        <v>7100000</v>
      </c>
      <c r="W54" s="47">
        <f t="shared" si="3"/>
        <v>2860.5962933118453</v>
      </c>
      <c r="X54" s="49">
        <v>10786</v>
      </c>
      <c r="Y54" s="20" t="s">
        <v>77</v>
      </c>
    </row>
    <row r="55" spans="1:25" s="51" customFormat="1" x14ac:dyDescent="0.25">
      <c r="A55" s="17">
        <v>16</v>
      </c>
      <c r="B55" s="17" t="s">
        <v>78</v>
      </c>
      <c r="C55" s="17" t="s">
        <v>79</v>
      </c>
      <c r="D55" s="17" t="s">
        <v>74</v>
      </c>
      <c r="E55" s="17" t="s">
        <v>85</v>
      </c>
      <c r="F55" s="57" t="s">
        <v>114</v>
      </c>
      <c r="G55" s="17"/>
      <c r="H55" s="17"/>
      <c r="I55" s="45">
        <v>1979</v>
      </c>
      <c r="J55" s="45"/>
      <c r="K55" s="45" t="s">
        <v>76</v>
      </c>
      <c r="L55" s="48">
        <v>5</v>
      </c>
      <c r="M55" s="48">
        <v>3</v>
      </c>
      <c r="N55" s="49">
        <v>2434.1999999999998</v>
      </c>
      <c r="O55" s="49">
        <v>2434.1999999999998</v>
      </c>
      <c r="P55" s="18">
        <v>1958.62</v>
      </c>
      <c r="Q55" s="50">
        <v>78</v>
      </c>
      <c r="R55" s="49">
        <v>1660000</v>
      </c>
      <c r="S55" s="49">
        <v>0</v>
      </c>
      <c r="T55" s="49">
        <v>0</v>
      </c>
      <c r="U55" s="49">
        <v>0</v>
      </c>
      <c r="V55" s="49">
        <v>1660000</v>
      </c>
      <c r="W55" s="47">
        <f t="shared" si="3"/>
        <v>681.94889491414017</v>
      </c>
      <c r="X55" s="49">
        <v>10786</v>
      </c>
      <c r="Y55" s="20" t="s">
        <v>77</v>
      </c>
    </row>
    <row r="56" spans="1:25" s="51" customFormat="1" x14ac:dyDescent="0.25">
      <c r="A56" s="17">
        <v>17</v>
      </c>
      <c r="B56" s="17" t="s">
        <v>78</v>
      </c>
      <c r="C56" s="17" t="s">
        <v>79</v>
      </c>
      <c r="D56" s="17" t="s">
        <v>74</v>
      </c>
      <c r="E56" s="17" t="s">
        <v>96</v>
      </c>
      <c r="F56" s="17">
        <v>6</v>
      </c>
      <c r="G56" s="17"/>
      <c r="H56" s="17"/>
      <c r="I56" s="45">
        <v>1970</v>
      </c>
      <c r="J56" s="45"/>
      <c r="K56" s="45" t="s">
        <v>76</v>
      </c>
      <c r="L56" s="48">
        <v>5</v>
      </c>
      <c r="M56" s="48">
        <v>2</v>
      </c>
      <c r="N56" s="49">
        <v>3878.6</v>
      </c>
      <c r="O56" s="49">
        <v>3878.6</v>
      </c>
      <c r="P56" s="18">
        <v>2768.53</v>
      </c>
      <c r="Q56" s="50">
        <v>239</v>
      </c>
      <c r="R56" s="49">
        <v>1870000</v>
      </c>
      <c r="S56" s="49">
        <v>0</v>
      </c>
      <c r="T56" s="49">
        <v>0</v>
      </c>
      <c r="U56" s="49">
        <v>0</v>
      </c>
      <c r="V56" s="49">
        <v>1870000</v>
      </c>
      <c r="W56" s="47">
        <f t="shared" si="3"/>
        <v>482.13272830402724</v>
      </c>
      <c r="X56" s="49">
        <v>10786</v>
      </c>
      <c r="Y56" s="20" t="s">
        <v>77</v>
      </c>
    </row>
    <row r="57" spans="1:25" s="51" customFormat="1" x14ac:dyDescent="0.25">
      <c r="A57" s="17">
        <v>18</v>
      </c>
      <c r="B57" s="17" t="s">
        <v>78</v>
      </c>
      <c r="C57" s="17" t="s">
        <v>79</v>
      </c>
      <c r="D57" s="17" t="s">
        <v>74</v>
      </c>
      <c r="E57" s="17" t="s">
        <v>80</v>
      </c>
      <c r="F57" s="17">
        <v>55</v>
      </c>
      <c r="G57" s="17"/>
      <c r="H57" s="17"/>
      <c r="I57" s="45">
        <v>1975</v>
      </c>
      <c r="J57" s="45"/>
      <c r="K57" s="45" t="s">
        <v>76</v>
      </c>
      <c r="L57" s="48">
        <v>5</v>
      </c>
      <c r="M57" s="48">
        <v>2</v>
      </c>
      <c r="N57" s="49">
        <v>3144.4</v>
      </c>
      <c r="O57" s="49">
        <v>3144.4</v>
      </c>
      <c r="P57" s="18">
        <v>2569.63</v>
      </c>
      <c r="Q57" s="50">
        <v>203</v>
      </c>
      <c r="R57" s="49">
        <v>1660000</v>
      </c>
      <c r="S57" s="49">
        <v>0</v>
      </c>
      <c r="T57" s="49">
        <v>0</v>
      </c>
      <c r="U57" s="49">
        <v>0</v>
      </c>
      <c r="V57" s="49">
        <v>1660000</v>
      </c>
      <c r="W57" s="47">
        <f t="shared" si="3"/>
        <v>527.92265615061694</v>
      </c>
      <c r="X57" s="49">
        <v>10786</v>
      </c>
      <c r="Y57" s="20" t="s">
        <v>77</v>
      </c>
    </row>
    <row r="58" spans="1:25" s="51" customFormat="1" x14ac:dyDescent="0.25">
      <c r="A58" s="17">
        <v>19</v>
      </c>
      <c r="B58" s="17" t="s">
        <v>78</v>
      </c>
      <c r="C58" s="17" t="s">
        <v>79</v>
      </c>
      <c r="D58" s="17" t="s">
        <v>74</v>
      </c>
      <c r="E58" s="17" t="s">
        <v>115</v>
      </c>
      <c r="F58" s="17">
        <v>1</v>
      </c>
      <c r="G58" s="17"/>
      <c r="H58" s="17"/>
      <c r="I58" s="45">
        <v>1949</v>
      </c>
      <c r="J58" s="45"/>
      <c r="K58" s="45" t="s">
        <v>76</v>
      </c>
      <c r="L58" s="48">
        <v>2</v>
      </c>
      <c r="M58" s="48">
        <v>1</v>
      </c>
      <c r="N58" s="49">
        <v>733.7</v>
      </c>
      <c r="O58" s="49">
        <v>733.7</v>
      </c>
      <c r="P58" s="18">
        <v>285</v>
      </c>
      <c r="Q58" s="50">
        <v>9</v>
      </c>
      <c r="R58" s="49">
        <v>1840000</v>
      </c>
      <c r="S58" s="49">
        <v>0</v>
      </c>
      <c r="T58" s="49">
        <v>0</v>
      </c>
      <c r="U58" s="49">
        <v>0</v>
      </c>
      <c r="V58" s="49">
        <v>1840000</v>
      </c>
      <c r="W58" s="47">
        <f t="shared" si="3"/>
        <v>2507.836990595611</v>
      </c>
      <c r="X58" s="49">
        <v>10786</v>
      </c>
      <c r="Y58" s="20" t="s">
        <v>77</v>
      </c>
    </row>
    <row r="59" spans="1:25" s="51" customFormat="1" x14ac:dyDescent="0.25">
      <c r="A59" s="17">
        <v>20</v>
      </c>
      <c r="B59" s="17" t="s">
        <v>78</v>
      </c>
      <c r="C59" s="17" t="s">
        <v>79</v>
      </c>
      <c r="D59" s="17" t="s">
        <v>74</v>
      </c>
      <c r="E59" s="17" t="s">
        <v>80</v>
      </c>
      <c r="F59" s="17">
        <v>19</v>
      </c>
      <c r="G59" s="17"/>
      <c r="H59" s="17"/>
      <c r="I59" s="45">
        <v>1960</v>
      </c>
      <c r="J59" s="45"/>
      <c r="K59" s="45" t="s">
        <v>81</v>
      </c>
      <c r="L59" s="48">
        <v>2</v>
      </c>
      <c r="M59" s="48">
        <v>1</v>
      </c>
      <c r="N59" s="49">
        <v>351.8</v>
      </c>
      <c r="O59" s="49">
        <v>351.8</v>
      </c>
      <c r="P59" s="18">
        <v>271.2</v>
      </c>
      <c r="Q59" s="50">
        <v>13</v>
      </c>
      <c r="R59" s="49">
        <v>100000</v>
      </c>
      <c r="S59" s="49">
        <v>0</v>
      </c>
      <c r="T59" s="49">
        <v>0</v>
      </c>
      <c r="U59" s="49">
        <v>0</v>
      </c>
      <c r="V59" s="49">
        <v>100000</v>
      </c>
      <c r="W59" s="47">
        <f t="shared" si="3"/>
        <v>284.25241614553721</v>
      </c>
      <c r="X59" s="49">
        <v>10786</v>
      </c>
      <c r="Y59" s="20" t="s">
        <v>77</v>
      </c>
    </row>
    <row r="60" spans="1:25" s="51" customFormat="1" x14ac:dyDescent="0.25">
      <c r="A60" s="17">
        <v>21</v>
      </c>
      <c r="B60" s="17" t="s">
        <v>78</v>
      </c>
      <c r="C60" s="17" t="s">
        <v>79</v>
      </c>
      <c r="D60" s="17" t="s">
        <v>74</v>
      </c>
      <c r="E60" s="17" t="s">
        <v>88</v>
      </c>
      <c r="F60" s="17">
        <v>3</v>
      </c>
      <c r="G60" s="17"/>
      <c r="H60" s="17" t="s">
        <v>104</v>
      </c>
      <c r="I60" s="45">
        <v>1963</v>
      </c>
      <c r="J60" s="45"/>
      <c r="K60" s="45" t="s">
        <v>76</v>
      </c>
      <c r="L60" s="48">
        <v>5</v>
      </c>
      <c r="M60" s="48">
        <v>2</v>
      </c>
      <c r="N60" s="49">
        <v>1307.5</v>
      </c>
      <c r="O60" s="49">
        <v>1307.5</v>
      </c>
      <c r="P60" s="18">
        <v>853.45</v>
      </c>
      <c r="Q60" s="50">
        <v>79</v>
      </c>
      <c r="R60" s="49">
        <v>150000</v>
      </c>
      <c r="S60" s="49">
        <v>0</v>
      </c>
      <c r="T60" s="49">
        <v>0</v>
      </c>
      <c r="U60" s="49">
        <v>0</v>
      </c>
      <c r="V60" s="49">
        <v>150000</v>
      </c>
      <c r="W60" s="47">
        <f t="shared" si="3"/>
        <v>114.72275334608031</v>
      </c>
      <c r="X60" s="49">
        <v>10786</v>
      </c>
      <c r="Y60" s="20" t="s">
        <v>77</v>
      </c>
    </row>
    <row r="61" spans="1:25" x14ac:dyDescent="0.25">
      <c r="A61" s="58" t="s">
        <v>89</v>
      </c>
      <c r="B61" s="58"/>
      <c r="C61" s="58"/>
      <c r="D61" s="58"/>
      <c r="E61" s="58"/>
      <c r="F61" s="58"/>
      <c r="G61" s="58"/>
      <c r="H61" s="58"/>
      <c r="I61" s="59" t="s">
        <v>0</v>
      </c>
      <c r="J61" s="60" t="s">
        <v>0</v>
      </c>
      <c r="K61" s="60" t="s">
        <v>0</v>
      </c>
      <c r="L61" s="61" t="s">
        <v>0</v>
      </c>
      <c r="M61" s="61" t="s">
        <v>0</v>
      </c>
      <c r="N61" s="62">
        <f>SUM(N40:N60)</f>
        <v>62286.5</v>
      </c>
      <c r="O61" s="62">
        <f>SUM(O40:O60)</f>
        <v>62286.5</v>
      </c>
      <c r="P61" s="62">
        <f>SUM(P40:P60)</f>
        <v>42617.889999999992</v>
      </c>
      <c r="Q61" s="63">
        <f>SUM(Q40:Q60)</f>
        <v>3004</v>
      </c>
      <c r="R61" s="62">
        <f>SUM(R40:R60)</f>
        <v>50085000</v>
      </c>
      <c r="S61" s="62">
        <f t="shared" ref="S61:V61" si="4">SUM(S40:S60)</f>
        <v>0</v>
      </c>
      <c r="T61" s="62">
        <f t="shared" si="4"/>
        <v>0</v>
      </c>
      <c r="U61" s="62">
        <f t="shared" si="4"/>
        <v>0</v>
      </c>
      <c r="V61" s="62">
        <f t="shared" si="4"/>
        <v>50085000</v>
      </c>
      <c r="W61" s="24">
        <f t="shared" si="3"/>
        <v>804.10682892761679</v>
      </c>
      <c r="X61" s="92">
        <v>10786</v>
      </c>
      <c r="Y61" s="25" t="s">
        <v>0</v>
      </c>
    </row>
    <row r="62" spans="1:25" x14ac:dyDescent="0.25">
      <c r="A62" s="101" t="s">
        <v>65</v>
      </c>
      <c r="B62" s="101"/>
      <c r="C62" s="101"/>
      <c r="D62" s="101"/>
      <c r="E62" s="101"/>
      <c r="F62" s="101"/>
      <c r="G62" s="101"/>
      <c r="H62" s="101"/>
      <c r="I62" s="101"/>
      <c r="J62" s="101"/>
    </row>
  </sheetData>
  <mergeCells count="30">
    <mergeCell ref="A62:J62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R4:R5"/>
    <mergeCell ref="A38:H38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62"/>
  <sheetViews>
    <sheetView view="pageBreakPreview" topLeftCell="F1" zoomScale="70" zoomScaleSheetLayoutView="70" workbookViewId="0">
      <selection activeCell="A2" sqref="A2:AR2"/>
    </sheetView>
  </sheetViews>
  <sheetFormatPr defaultRowHeight="15" x14ac:dyDescent="0.2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5.28515625" customWidth="1"/>
    <col min="6" max="8" width="4" customWidth="1"/>
    <col min="9" max="9" width="16.5703125" customWidth="1"/>
    <col min="10" max="10" width="10.5703125" customWidth="1"/>
    <col min="11" max="11" width="4.85546875" customWidth="1"/>
    <col min="12" max="12" width="9.28515625" customWidth="1"/>
    <col min="13" max="13" width="6" customWidth="1"/>
    <col min="14" max="14" width="4.85546875" customWidth="1"/>
    <col min="15" max="15" width="6.570312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9.5703125" customWidth="1"/>
    <col min="23" max="23" width="13" customWidth="1"/>
    <col min="24" max="24" width="13.5703125" customWidth="1"/>
    <col min="25" max="25" width="7.5703125" customWidth="1"/>
    <col min="26" max="26" width="5.85546875" customWidth="1"/>
    <col min="27" max="27" width="5" customWidth="1"/>
    <col min="28" max="28" width="4.85546875" customWidth="1"/>
    <col min="29" max="29" width="5" customWidth="1"/>
    <col min="30" max="42" width="4.85546875" customWidth="1"/>
    <col min="43" max="43" width="12.140625" customWidth="1"/>
    <col min="44" max="44" width="11.140625" customWidth="1"/>
  </cols>
  <sheetData>
    <row r="1" spans="1:44" ht="92.25" customHeight="1" x14ac:dyDescent="0.25">
      <c r="AB1" s="31"/>
      <c r="AC1" s="31"/>
      <c r="AD1" s="31"/>
      <c r="AE1" s="31"/>
      <c r="AF1" s="31"/>
      <c r="AG1" s="31"/>
      <c r="AH1" s="31"/>
      <c r="AI1" s="31"/>
      <c r="AJ1" s="123" t="s">
        <v>121</v>
      </c>
      <c r="AK1" s="123"/>
      <c r="AL1" s="123"/>
      <c r="AM1" s="123"/>
      <c r="AN1" s="123"/>
      <c r="AO1" s="123"/>
      <c r="AP1" s="123"/>
      <c r="AQ1" s="123"/>
      <c r="AR1" s="123"/>
    </row>
    <row r="2" spans="1:44" ht="83.25" customHeight="1" x14ac:dyDescent="0.25">
      <c r="A2" s="125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</row>
    <row r="3" spans="1:44" ht="54.75" customHeight="1" x14ac:dyDescent="0.25">
      <c r="A3" s="119" t="s">
        <v>29</v>
      </c>
      <c r="B3" s="94" t="s">
        <v>64</v>
      </c>
      <c r="C3" s="94"/>
      <c r="D3" s="94"/>
      <c r="E3" s="94"/>
      <c r="F3" s="94"/>
      <c r="G3" s="94"/>
      <c r="H3" s="94"/>
      <c r="I3" s="119" t="s">
        <v>28</v>
      </c>
      <c r="J3" s="122" t="s">
        <v>46</v>
      </c>
      <c r="K3" s="122"/>
      <c r="L3" s="122"/>
      <c r="M3" s="122"/>
      <c r="N3" s="122"/>
      <c r="O3" s="122"/>
      <c r="P3" s="115" t="s">
        <v>52</v>
      </c>
      <c r="Q3" s="115"/>
      <c r="R3" s="115" t="s">
        <v>53</v>
      </c>
      <c r="S3" s="115"/>
      <c r="T3" s="115" t="s">
        <v>54</v>
      </c>
      <c r="U3" s="115"/>
      <c r="V3" s="115" t="s">
        <v>55</v>
      </c>
      <c r="W3" s="115"/>
      <c r="X3" s="116" t="s">
        <v>66</v>
      </c>
      <c r="Y3" s="115" t="s">
        <v>56</v>
      </c>
      <c r="Z3" s="115"/>
      <c r="AA3" s="115" t="s">
        <v>57</v>
      </c>
      <c r="AB3" s="115"/>
      <c r="AC3" s="115" t="s">
        <v>67</v>
      </c>
      <c r="AD3" s="115"/>
      <c r="AE3" s="115" t="s">
        <v>68</v>
      </c>
      <c r="AF3" s="115"/>
      <c r="AG3" s="126" t="s">
        <v>58</v>
      </c>
      <c r="AH3" s="127"/>
      <c r="AI3" s="127"/>
      <c r="AJ3" s="127"/>
      <c r="AK3" s="127"/>
      <c r="AL3" s="127"/>
      <c r="AM3" s="127"/>
      <c r="AN3" s="127"/>
      <c r="AO3" s="127"/>
      <c r="AP3" s="128"/>
      <c r="AQ3" s="115" t="s">
        <v>69</v>
      </c>
      <c r="AR3" s="115" t="s">
        <v>70</v>
      </c>
    </row>
    <row r="4" spans="1:44" ht="144" customHeight="1" x14ac:dyDescent="0.25">
      <c r="A4" s="120"/>
      <c r="B4" s="95" t="s">
        <v>36</v>
      </c>
      <c r="C4" s="95" t="s">
        <v>63</v>
      </c>
      <c r="D4" s="95" t="s">
        <v>60</v>
      </c>
      <c r="E4" s="95" t="s">
        <v>37</v>
      </c>
      <c r="F4" s="95" t="s">
        <v>38</v>
      </c>
      <c r="G4" s="95" t="s">
        <v>39</v>
      </c>
      <c r="H4" s="95" t="s">
        <v>40</v>
      </c>
      <c r="I4" s="120"/>
      <c r="J4" s="16" t="s">
        <v>47</v>
      </c>
      <c r="K4" s="16" t="s">
        <v>48</v>
      </c>
      <c r="L4" s="16" t="s">
        <v>49</v>
      </c>
      <c r="M4" s="16" t="s">
        <v>50</v>
      </c>
      <c r="N4" s="16" t="s">
        <v>51</v>
      </c>
      <c r="O4" s="16" t="s">
        <v>59</v>
      </c>
      <c r="P4" s="115"/>
      <c r="Q4" s="115"/>
      <c r="R4" s="115"/>
      <c r="S4" s="115"/>
      <c r="T4" s="115"/>
      <c r="U4" s="115"/>
      <c r="V4" s="115"/>
      <c r="W4" s="115"/>
      <c r="X4" s="117"/>
      <c r="Y4" s="115"/>
      <c r="Z4" s="115"/>
      <c r="AA4" s="115"/>
      <c r="AB4" s="115"/>
      <c r="AC4" s="115"/>
      <c r="AD4" s="115"/>
      <c r="AE4" s="115"/>
      <c r="AF4" s="115"/>
      <c r="AG4" s="115" t="s">
        <v>41</v>
      </c>
      <c r="AH4" s="115"/>
      <c r="AI4" s="115" t="s">
        <v>42</v>
      </c>
      <c r="AJ4" s="115"/>
      <c r="AK4" s="115" t="s">
        <v>43</v>
      </c>
      <c r="AL4" s="115"/>
      <c r="AM4" s="115" t="s">
        <v>44</v>
      </c>
      <c r="AN4" s="115"/>
      <c r="AO4" s="115" t="s">
        <v>45</v>
      </c>
      <c r="AP4" s="115"/>
      <c r="AQ4" s="115"/>
      <c r="AR4" s="115"/>
    </row>
    <row r="5" spans="1:44" ht="19.5" customHeight="1" x14ac:dyDescent="0.25">
      <c r="A5" s="121"/>
      <c r="B5" s="97"/>
      <c r="C5" s="97"/>
      <c r="D5" s="97"/>
      <c r="E5" s="97"/>
      <c r="F5" s="97"/>
      <c r="G5" s="97"/>
      <c r="H5" s="97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8" t="s">
        <v>26</v>
      </c>
      <c r="W5" s="8" t="s">
        <v>2</v>
      </c>
      <c r="X5" s="13" t="s">
        <v>2</v>
      </c>
      <c r="Y5" s="8" t="s">
        <v>25</v>
      </c>
      <c r="Z5" s="8" t="s">
        <v>2</v>
      </c>
      <c r="AA5" s="8" t="s">
        <v>26</v>
      </c>
      <c r="AB5" s="8" t="s">
        <v>2</v>
      </c>
      <c r="AC5" s="8" t="s">
        <v>26</v>
      </c>
      <c r="AD5" s="8" t="s">
        <v>2</v>
      </c>
      <c r="AE5" s="8" t="s">
        <v>27</v>
      </c>
      <c r="AF5" s="8" t="s">
        <v>2</v>
      </c>
      <c r="AG5" s="8" t="s">
        <v>27</v>
      </c>
      <c r="AH5" s="8" t="s">
        <v>2</v>
      </c>
      <c r="AI5" s="8" t="s">
        <v>27</v>
      </c>
      <c r="AJ5" s="8" t="s">
        <v>2</v>
      </c>
      <c r="AK5" s="8" t="s">
        <v>27</v>
      </c>
      <c r="AL5" s="8" t="s">
        <v>2</v>
      </c>
      <c r="AM5" s="8" t="s">
        <v>27</v>
      </c>
      <c r="AN5" s="8" t="s">
        <v>2</v>
      </c>
      <c r="AO5" s="8" t="s">
        <v>27</v>
      </c>
      <c r="AP5" s="8" t="s">
        <v>2</v>
      </c>
      <c r="AQ5" s="8" t="s">
        <v>2</v>
      </c>
      <c r="AR5" s="8" t="s">
        <v>2</v>
      </c>
    </row>
    <row r="6" spans="1:44" x14ac:dyDescent="0.2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  <c r="P6" s="40">
        <v>16</v>
      </c>
      <c r="Q6" s="40">
        <v>17</v>
      </c>
      <c r="R6" s="40">
        <v>18</v>
      </c>
      <c r="S6" s="40">
        <v>19</v>
      </c>
      <c r="T6" s="40">
        <v>20</v>
      </c>
      <c r="U6" s="40">
        <v>21</v>
      </c>
      <c r="V6" s="40">
        <v>22</v>
      </c>
      <c r="W6" s="40">
        <v>23</v>
      </c>
      <c r="X6" s="40">
        <v>24</v>
      </c>
      <c r="Y6" s="40">
        <v>25</v>
      </c>
      <c r="Z6" s="40">
        <v>26</v>
      </c>
      <c r="AA6" s="40">
        <v>27</v>
      </c>
      <c r="AB6" s="40">
        <v>28</v>
      </c>
      <c r="AC6" s="40">
        <v>29</v>
      </c>
      <c r="AD6" s="40">
        <v>30</v>
      </c>
      <c r="AE6" s="40">
        <v>31</v>
      </c>
      <c r="AF6" s="40">
        <v>32</v>
      </c>
      <c r="AG6" s="40">
        <v>33</v>
      </c>
      <c r="AH6" s="40">
        <v>34</v>
      </c>
      <c r="AI6" s="40">
        <v>35</v>
      </c>
      <c r="AJ6" s="40">
        <v>36</v>
      </c>
      <c r="AK6" s="40">
        <v>37</v>
      </c>
      <c r="AL6" s="40">
        <v>38</v>
      </c>
      <c r="AM6" s="40">
        <v>39</v>
      </c>
      <c r="AN6" s="40">
        <v>40</v>
      </c>
      <c r="AO6" s="40">
        <v>41</v>
      </c>
      <c r="AP6" s="40">
        <v>42</v>
      </c>
      <c r="AQ6" s="40">
        <v>43</v>
      </c>
      <c r="AR6" s="40">
        <v>44</v>
      </c>
    </row>
    <row r="7" spans="1:44" x14ac:dyDescent="0.25">
      <c r="A7" s="41">
        <v>2018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3"/>
    </row>
    <row r="8" spans="1:44" s="75" customFormat="1" x14ac:dyDescent="0.25">
      <c r="A8" s="82">
        <v>1</v>
      </c>
      <c r="B8" s="83" t="s">
        <v>78</v>
      </c>
      <c r="C8" s="83" t="s">
        <v>79</v>
      </c>
      <c r="D8" s="82" t="s">
        <v>74</v>
      </c>
      <c r="E8" s="83" t="s">
        <v>84</v>
      </c>
      <c r="F8" s="84">
        <v>74</v>
      </c>
      <c r="G8" s="85"/>
      <c r="H8" s="85"/>
      <c r="I8" s="86">
        <v>150000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>
        <v>150000</v>
      </c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</row>
    <row r="9" spans="1:44" s="75" customFormat="1" x14ac:dyDescent="0.25">
      <c r="A9" s="82">
        <v>2</v>
      </c>
      <c r="B9" s="83" t="s">
        <v>78</v>
      </c>
      <c r="C9" s="83" t="s">
        <v>79</v>
      </c>
      <c r="D9" s="82" t="s">
        <v>83</v>
      </c>
      <c r="E9" s="83" t="s">
        <v>85</v>
      </c>
      <c r="F9" s="84">
        <v>1</v>
      </c>
      <c r="G9" s="85"/>
      <c r="H9" s="85"/>
      <c r="I9" s="86">
        <v>150000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>
        <v>150000</v>
      </c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</row>
    <row r="10" spans="1:44" s="75" customFormat="1" x14ac:dyDescent="0.25">
      <c r="A10" s="82">
        <v>3</v>
      </c>
      <c r="B10" s="83" t="s">
        <v>78</v>
      </c>
      <c r="C10" s="83" t="s">
        <v>79</v>
      </c>
      <c r="D10" s="82" t="s">
        <v>83</v>
      </c>
      <c r="E10" s="87" t="s">
        <v>85</v>
      </c>
      <c r="F10" s="88">
        <v>9</v>
      </c>
      <c r="G10" s="85"/>
      <c r="H10" s="85"/>
      <c r="I10" s="86">
        <v>1379830.32</v>
      </c>
      <c r="J10" s="86"/>
      <c r="K10" s="86"/>
      <c r="L10" s="86"/>
      <c r="M10" s="86"/>
      <c r="N10" s="86"/>
      <c r="O10" s="86"/>
      <c r="P10" s="86"/>
      <c r="Q10" s="86"/>
      <c r="R10" s="86">
        <v>402</v>
      </c>
      <c r="S10" s="86">
        <v>1319830.32</v>
      </c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>
        <v>60000</v>
      </c>
      <c r="AR10" s="86"/>
    </row>
    <row r="11" spans="1:44" s="75" customFormat="1" x14ac:dyDescent="0.25">
      <c r="A11" s="82">
        <v>4</v>
      </c>
      <c r="B11" s="83" t="s">
        <v>78</v>
      </c>
      <c r="C11" s="83" t="s">
        <v>79</v>
      </c>
      <c r="D11" s="82" t="s">
        <v>74</v>
      </c>
      <c r="E11" s="87" t="s">
        <v>85</v>
      </c>
      <c r="F11" s="88">
        <v>11</v>
      </c>
      <c r="G11" s="89"/>
      <c r="H11" s="89"/>
      <c r="I11" s="86">
        <v>2084806.6</v>
      </c>
      <c r="J11" s="86"/>
      <c r="K11" s="86"/>
      <c r="L11" s="86"/>
      <c r="M11" s="86"/>
      <c r="N11" s="86"/>
      <c r="O11" s="86"/>
      <c r="P11" s="86"/>
      <c r="Q11" s="86"/>
      <c r="R11" s="86">
        <v>635</v>
      </c>
      <c r="S11" s="86">
        <v>1884806.6</v>
      </c>
      <c r="T11" s="86"/>
      <c r="U11" s="86"/>
      <c r="V11" s="86"/>
      <c r="W11" s="86"/>
      <c r="X11" s="86">
        <v>150000</v>
      </c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>
        <v>50000</v>
      </c>
      <c r="AR11" s="86"/>
    </row>
    <row r="12" spans="1:44" s="75" customFormat="1" x14ac:dyDescent="0.25">
      <c r="A12" s="82">
        <v>5</v>
      </c>
      <c r="B12" s="83" t="s">
        <v>78</v>
      </c>
      <c r="C12" s="83" t="s">
        <v>79</v>
      </c>
      <c r="D12" s="82" t="s">
        <v>74</v>
      </c>
      <c r="E12" s="87" t="s">
        <v>85</v>
      </c>
      <c r="F12" s="88">
        <v>12</v>
      </c>
      <c r="G12" s="85"/>
      <c r="H12" s="85"/>
      <c r="I12" s="86">
        <v>2007788.72</v>
      </c>
      <c r="J12" s="86"/>
      <c r="K12" s="86"/>
      <c r="L12" s="86"/>
      <c r="M12" s="86"/>
      <c r="N12" s="86"/>
      <c r="O12" s="86"/>
      <c r="P12" s="86"/>
      <c r="Q12" s="86"/>
      <c r="R12" s="86">
        <v>642</v>
      </c>
      <c r="S12" s="86">
        <v>1807788.72</v>
      </c>
      <c r="T12" s="86"/>
      <c r="U12" s="86"/>
      <c r="V12" s="86"/>
      <c r="W12" s="86"/>
      <c r="X12" s="86">
        <v>150000</v>
      </c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>
        <v>50000</v>
      </c>
      <c r="AR12" s="86"/>
    </row>
    <row r="13" spans="1:44" s="51" customFormat="1" x14ac:dyDescent="0.25">
      <c r="A13" s="82">
        <v>6</v>
      </c>
      <c r="B13" s="83" t="s">
        <v>78</v>
      </c>
      <c r="C13" s="83" t="s">
        <v>79</v>
      </c>
      <c r="D13" s="82" t="s">
        <v>74</v>
      </c>
      <c r="E13" s="87" t="s">
        <v>85</v>
      </c>
      <c r="F13" s="88">
        <v>13</v>
      </c>
      <c r="G13" s="85"/>
      <c r="H13" s="85"/>
      <c r="I13" s="86">
        <v>150000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>
        <v>150000</v>
      </c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</row>
    <row r="14" spans="1:44" s="51" customFormat="1" x14ac:dyDescent="0.25">
      <c r="A14" s="82">
        <v>7</v>
      </c>
      <c r="B14" s="83" t="s">
        <v>78</v>
      </c>
      <c r="C14" s="83" t="s">
        <v>79</v>
      </c>
      <c r="D14" s="82" t="s">
        <v>74</v>
      </c>
      <c r="E14" s="83" t="s">
        <v>85</v>
      </c>
      <c r="F14" s="84">
        <v>15</v>
      </c>
      <c r="G14" s="85"/>
      <c r="H14" s="85"/>
      <c r="I14" s="86">
        <v>2051975</v>
      </c>
      <c r="J14" s="86"/>
      <c r="K14" s="86"/>
      <c r="L14" s="86"/>
      <c r="M14" s="86"/>
      <c r="N14" s="86"/>
      <c r="O14" s="86"/>
      <c r="P14" s="86"/>
      <c r="Q14" s="86"/>
      <c r="R14" s="86">
        <v>625</v>
      </c>
      <c r="S14" s="86">
        <v>1851975</v>
      </c>
      <c r="T14" s="86"/>
      <c r="U14" s="86"/>
      <c r="V14" s="86"/>
      <c r="W14" s="86"/>
      <c r="X14" s="86">
        <v>150000</v>
      </c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>
        <v>50000</v>
      </c>
      <c r="AR14" s="86"/>
    </row>
    <row r="15" spans="1:44" s="51" customFormat="1" x14ac:dyDescent="0.25">
      <c r="A15" s="82">
        <v>8</v>
      </c>
      <c r="B15" s="83" t="s">
        <v>78</v>
      </c>
      <c r="C15" s="83" t="s">
        <v>79</v>
      </c>
      <c r="D15" s="82" t="s">
        <v>74</v>
      </c>
      <c r="E15" s="83" t="s">
        <v>87</v>
      </c>
      <c r="F15" s="84">
        <v>17</v>
      </c>
      <c r="G15" s="85"/>
      <c r="H15" s="85"/>
      <c r="I15" s="86">
        <v>300000</v>
      </c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>
        <v>300000</v>
      </c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</row>
    <row r="16" spans="1:44" s="51" customFormat="1" x14ac:dyDescent="0.25">
      <c r="A16" s="90">
        <v>9</v>
      </c>
      <c r="B16" s="90" t="s">
        <v>78</v>
      </c>
      <c r="C16" s="90" t="s">
        <v>79</v>
      </c>
      <c r="D16" s="90" t="s">
        <v>74</v>
      </c>
      <c r="E16" s="90" t="s">
        <v>87</v>
      </c>
      <c r="F16" s="89">
        <v>5</v>
      </c>
      <c r="G16" s="89">
        <v>2</v>
      </c>
      <c r="H16" s="89"/>
      <c r="I16" s="86">
        <v>300000</v>
      </c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>
        <v>300000</v>
      </c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</row>
    <row r="17" spans="1:44" s="51" customFormat="1" x14ac:dyDescent="0.25">
      <c r="A17" s="82">
        <v>10</v>
      </c>
      <c r="B17" s="83" t="s">
        <v>78</v>
      </c>
      <c r="C17" s="83" t="s">
        <v>79</v>
      </c>
      <c r="D17" s="83" t="s">
        <v>74</v>
      </c>
      <c r="E17" s="83" t="s">
        <v>91</v>
      </c>
      <c r="F17" s="84">
        <v>1</v>
      </c>
      <c r="G17" s="85"/>
      <c r="H17" s="85"/>
      <c r="I17" s="86">
        <v>1630000</v>
      </c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>
        <v>615</v>
      </c>
      <c r="W17" s="86">
        <v>1580000</v>
      </c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>
        <v>50000</v>
      </c>
      <c r="AR17" s="86"/>
    </row>
    <row r="18" spans="1:44" s="74" customFormat="1" ht="12.75" x14ac:dyDescent="0.2">
      <c r="A18" s="82">
        <v>11</v>
      </c>
      <c r="B18" s="83" t="s">
        <v>92</v>
      </c>
      <c r="C18" s="83" t="s">
        <v>93</v>
      </c>
      <c r="D18" s="83" t="s">
        <v>74</v>
      </c>
      <c r="E18" s="83" t="s">
        <v>94</v>
      </c>
      <c r="F18" s="84">
        <v>32</v>
      </c>
      <c r="G18" s="85"/>
      <c r="H18" s="85"/>
      <c r="I18" s="86">
        <v>150000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>
        <v>150000</v>
      </c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</row>
    <row r="19" spans="1:44" s="51" customFormat="1" x14ac:dyDescent="0.25">
      <c r="A19" s="82">
        <v>12</v>
      </c>
      <c r="B19" s="83" t="s">
        <v>78</v>
      </c>
      <c r="C19" s="83" t="s">
        <v>79</v>
      </c>
      <c r="D19" s="83" t="s">
        <v>74</v>
      </c>
      <c r="E19" s="83" t="s">
        <v>96</v>
      </c>
      <c r="F19" s="84">
        <v>16</v>
      </c>
      <c r="G19" s="85"/>
      <c r="H19" s="85"/>
      <c r="I19" s="86">
        <v>5160000</v>
      </c>
      <c r="J19" s="86"/>
      <c r="K19" s="86"/>
      <c r="L19" s="86"/>
      <c r="M19" s="86"/>
      <c r="N19" s="86"/>
      <c r="O19" s="86"/>
      <c r="P19" s="86"/>
      <c r="Q19" s="86"/>
      <c r="R19" s="86">
        <v>1070</v>
      </c>
      <c r="S19" s="86">
        <v>2200000</v>
      </c>
      <c r="T19" s="86"/>
      <c r="U19" s="86"/>
      <c r="V19" s="86">
        <v>1060</v>
      </c>
      <c r="W19" s="86">
        <v>2600000</v>
      </c>
      <c r="X19" s="86">
        <v>300000</v>
      </c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>
        <v>60000</v>
      </c>
      <c r="AR19" s="86"/>
    </row>
    <row r="20" spans="1:44" s="51" customFormat="1" x14ac:dyDescent="0.25">
      <c r="A20" s="82">
        <v>13</v>
      </c>
      <c r="B20" s="83" t="s">
        <v>78</v>
      </c>
      <c r="C20" s="83" t="s">
        <v>79</v>
      </c>
      <c r="D20" s="83" t="s">
        <v>74</v>
      </c>
      <c r="E20" s="83" t="s">
        <v>97</v>
      </c>
      <c r="F20" s="84">
        <v>7</v>
      </c>
      <c r="G20" s="85"/>
      <c r="H20" s="85"/>
      <c r="I20" s="86">
        <v>1630000</v>
      </c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>
        <v>1615.9</v>
      </c>
      <c r="W20" s="86">
        <v>1570000</v>
      </c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>
        <v>60000</v>
      </c>
      <c r="AR20" s="86"/>
    </row>
    <row r="21" spans="1:44" s="51" customFormat="1" x14ac:dyDescent="0.25">
      <c r="A21" s="90">
        <v>14</v>
      </c>
      <c r="B21" s="90" t="s">
        <v>78</v>
      </c>
      <c r="C21" s="90" t="s">
        <v>79</v>
      </c>
      <c r="D21" s="90" t="s">
        <v>74</v>
      </c>
      <c r="E21" s="90" t="s">
        <v>97</v>
      </c>
      <c r="F21" s="89">
        <v>9</v>
      </c>
      <c r="G21" s="89"/>
      <c r="H21" s="89"/>
      <c r="I21" s="86">
        <v>1630000</v>
      </c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>
        <v>1689.36</v>
      </c>
      <c r="W21" s="86">
        <v>1570000</v>
      </c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>
        <v>60000</v>
      </c>
      <c r="AR21" s="86"/>
    </row>
    <row r="22" spans="1:44" s="51" customFormat="1" x14ac:dyDescent="0.25">
      <c r="A22" s="82">
        <v>15</v>
      </c>
      <c r="B22" s="83" t="s">
        <v>78</v>
      </c>
      <c r="C22" s="83" t="s">
        <v>79</v>
      </c>
      <c r="D22" s="83" t="s">
        <v>74</v>
      </c>
      <c r="E22" s="91" t="s">
        <v>118</v>
      </c>
      <c r="F22" s="84">
        <v>22</v>
      </c>
      <c r="G22" s="85"/>
      <c r="H22" s="85"/>
      <c r="I22" s="86">
        <v>2397483.02</v>
      </c>
      <c r="J22" s="86"/>
      <c r="K22" s="86"/>
      <c r="L22" s="86"/>
      <c r="M22" s="86"/>
      <c r="N22" s="86"/>
      <c r="O22" s="86"/>
      <c r="P22" s="86"/>
      <c r="Q22" s="86"/>
      <c r="R22" s="86">
        <v>729</v>
      </c>
      <c r="S22" s="86">
        <v>2197483.02</v>
      </c>
      <c r="T22" s="86"/>
      <c r="U22" s="86"/>
      <c r="V22" s="86"/>
      <c r="W22" s="86"/>
      <c r="X22" s="86">
        <v>150000</v>
      </c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>
        <v>50000</v>
      </c>
      <c r="AR22" s="86"/>
    </row>
    <row r="23" spans="1:44" s="51" customFormat="1" ht="25.5" x14ac:dyDescent="0.25">
      <c r="A23" s="82">
        <v>16</v>
      </c>
      <c r="B23" s="83" t="s">
        <v>78</v>
      </c>
      <c r="C23" s="83" t="s">
        <v>79</v>
      </c>
      <c r="D23" s="83" t="s">
        <v>74</v>
      </c>
      <c r="E23" s="83" t="s">
        <v>80</v>
      </c>
      <c r="F23" s="84">
        <v>9</v>
      </c>
      <c r="G23" s="85"/>
      <c r="H23" s="85"/>
      <c r="I23" s="86">
        <v>2441381.2799999998</v>
      </c>
      <c r="J23" s="86"/>
      <c r="K23" s="86"/>
      <c r="L23" s="86"/>
      <c r="M23" s="86"/>
      <c r="N23" s="86"/>
      <c r="O23" s="86"/>
      <c r="P23" s="86"/>
      <c r="Q23" s="86"/>
      <c r="R23" s="86">
        <v>688</v>
      </c>
      <c r="S23" s="86">
        <v>2381381.2799999998</v>
      </c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>
        <v>60000</v>
      </c>
      <c r="AR23" s="86"/>
    </row>
    <row r="24" spans="1:44" s="51" customFormat="1" x14ac:dyDescent="0.25">
      <c r="A24" s="82">
        <v>17</v>
      </c>
      <c r="B24" s="83" t="s">
        <v>78</v>
      </c>
      <c r="C24" s="83" t="s">
        <v>79</v>
      </c>
      <c r="D24" s="83" t="s">
        <v>74</v>
      </c>
      <c r="E24" s="83" t="s">
        <v>98</v>
      </c>
      <c r="F24" s="84">
        <v>16</v>
      </c>
      <c r="G24" s="85"/>
      <c r="H24" s="85"/>
      <c r="I24" s="86">
        <v>2967137.28</v>
      </c>
      <c r="J24" s="86"/>
      <c r="K24" s="86"/>
      <c r="L24" s="86"/>
      <c r="M24" s="86"/>
      <c r="N24" s="86"/>
      <c r="O24" s="86"/>
      <c r="P24" s="86"/>
      <c r="Q24" s="86"/>
      <c r="R24" s="86">
        <v>1016</v>
      </c>
      <c r="S24" s="86">
        <v>2607137.2799999998</v>
      </c>
      <c r="T24" s="86"/>
      <c r="U24" s="86"/>
      <c r="V24" s="86"/>
      <c r="W24" s="86"/>
      <c r="X24" s="86">
        <v>300000</v>
      </c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>
        <v>60000</v>
      </c>
      <c r="AR24" s="86"/>
    </row>
    <row r="25" spans="1:44" s="51" customFormat="1" x14ac:dyDescent="0.25">
      <c r="A25" s="82">
        <v>18</v>
      </c>
      <c r="B25" s="83" t="s">
        <v>78</v>
      </c>
      <c r="C25" s="83" t="s">
        <v>79</v>
      </c>
      <c r="D25" s="83" t="s">
        <v>74</v>
      </c>
      <c r="E25" s="83" t="s">
        <v>82</v>
      </c>
      <c r="F25" s="84">
        <v>20</v>
      </c>
      <c r="G25" s="85"/>
      <c r="H25" s="85"/>
      <c r="I25" s="86">
        <v>3254193.54</v>
      </c>
      <c r="J25" s="86"/>
      <c r="K25" s="86"/>
      <c r="L25" s="86"/>
      <c r="M25" s="86"/>
      <c r="N25" s="86"/>
      <c r="O25" s="86"/>
      <c r="P25" s="86"/>
      <c r="Q25" s="86"/>
      <c r="R25" s="86">
        <v>508</v>
      </c>
      <c r="S25" s="86">
        <v>1531305.04</v>
      </c>
      <c r="T25" s="86"/>
      <c r="U25" s="86"/>
      <c r="V25" s="86">
        <v>455</v>
      </c>
      <c r="W25" s="86">
        <v>1662888.5</v>
      </c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>
        <v>60000</v>
      </c>
      <c r="AR25" s="86"/>
    </row>
    <row r="26" spans="1:44" s="51" customFormat="1" x14ac:dyDescent="0.25">
      <c r="A26" s="82">
        <v>19</v>
      </c>
      <c r="B26" s="82" t="s">
        <v>78</v>
      </c>
      <c r="C26" s="82" t="s">
        <v>79</v>
      </c>
      <c r="D26" s="82" t="s">
        <v>74</v>
      </c>
      <c r="E26" s="82" t="s">
        <v>82</v>
      </c>
      <c r="F26" s="84">
        <v>22</v>
      </c>
      <c r="G26" s="85"/>
      <c r="H26" s="85"/>
      <c r="I26" s="86">
        <v>3270092.98</v>
      </c>
      <c r="J26" s="86"/>
      <c r="K26" s="86"/>
      <c r="L26" s="86"/>
      <c r="M26" s="86"/>
      <c r="N26" s="86"/>
      <c r="O26" s="86"/>
      <c r="P26" s="86"/>
      <c r="Q26" s="86"/>
      <c r="R26" s="86">
        <v>506</v>
      </c>
      <c r="S26" s="86">
        <v>1525276.28</v>
      </c>
      <c r="T26" s="86"/>
      <c r="U26" s="86"/>
      <c r="V26" s="86">
        <v>461</v>
      </c>
      <c r="W26" s="86">
        <v>1684816.7</v>
      </c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>
        <v>60000</v>
      </c>
      <c r="AR26" s="86"/>
    </row>
    <row r="27" spans="1:44" s="51" customFormat="1" x14ac:dyDescent="0.25">
      <c r="A27" s="82">
        <v>20</v>
      </c>
      <c r="B27" s="83" t="s">
        <v>78</v>
      </c>
      <c r="C27" s="83" t="s">
        <v>79</v>
      </c>
      <c r="D27" s="83" t="s">
        <v>74</v>
      </c>
      <c r="E27" s="83" t="s">
        <v>119</v>
      </c>
      <c r="F27" s="84">
        <v>7</v>
      </c>
      <c r="G27" s="85"/>
      <c r="H27" s="85"/>
      <c r="I27" s="86">
        <v>6460000</v>
      </c>
      <c r="J27" s="86"/>
      <c r="K27" s="86"/>
      <c r="L27" s="86"/>
      <c r="M27" s="86"/>
      <c r="N27" s="86"/>
      <c r="O27" s="86"/>
      <c r="P27" s="86"/>
      <c r="Q27" s="86"/>
      <c r="R27" s="86">
        <v>1570</v>
      </c>
      <c r="S27" s="86">
        <v>3300000</v>
      </c>
      <c r="T27" s="86"/>
      <c r="U27" s="86"/>
      <c r="V27" s="86">
        <v>2384</v>
      </c>
      <c r="W27" s="86">
        <v>3100000</v>
      </c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>
        <v>60000</v>
      </c>
      <c r="AR27" s="86"/>
    </row>
    <row r="28" spans="1:44" s="51" customFormat="1" ht="25.5" x14ac:dyDescent="0.25">
      <c r="A28" s="82">
        <v>21</v>
      </c>
      <c r="B28" s="83" t="s">
        <v>78</v>
      </c>
      <c r="C28" s="83" t="s">
        <v>79</v>
      </c>
      <c r="D28" s="83" t="s">
        <v>74</v>
      </c>
      <c r="E28" s="83" t="s">
        <v>80</v>
      </c>
      <c r="F28" s="84">
        <v>12</v>
      </c>
      <c r="G28" s="85"/>
      <c r="H28" s="85"/>
      <c r="I28" s="86">
        <v>1454701.08</v>
      </c>
      <c r="J28" s="86"/>
      <c r="K28" s="86"/>
      <c r="L28" s="86"/>
      <c r="M28" s="86"/>
      <c r="N28" s="86"/>
      <c r="O28" s="86"/>
      <c r="P28" s="86"/>
      <c r="Q28" s="86"/>
      <c r="R28" s="86">
        <v>466</v>
      </c>
      <c r="S28" s="86">
        <v>1404701.08</v>
      </c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>
        <v>50000</v>
      </c>
      <c r="AR28" s="86"/>
    </row>
    <row r="29" spans="1:44" s="51" customFormat="1" ht="25.5" x14ac:dyDescent="0.25">
      <c r="A29" s="82">
        <v>22</v>
      </c>
      <c r="B29" s="83" t="s">
        <v>78</v>
      </c>
      <c r="C29" s="83" t="s">
        <v>79</v>
      </c>
      <c r="D29" s="83" t="s">
        <v>74</v>
      </c>
      <c r="E29" s="83" t="s">
        <v>99</v>
      </c>
      <c r="F29" s="84" t="s">
        <v>100</v>
      </c>
      <c r="G29" s="85"/>
      <c r="H29" s="85"/>
      <c r="I29" s="86">
        <v>4382298.88</v>
      </c>
      <c r="J29" s="86"/>
      <c r="K29" s="86"/>
      <c r="L29" s="86"/>
      <c r="M29" s="86"/>
      <c r="N29" s="86"/>
      <c r="O29" s="86"/>
      <c r="P29" s="86"/>
      <c r="Q29" s="86"/>
      <c r="R29" s="86">
        <v>811</v>
      </c>
      <c r="S29" s="86">
        <v>2444662.1800000002</v>
      </c>
      <c r="T29" s="86"/>
      <c r="U29" s="86"/>
      <c r="V29" s="86">
        <v>1061</v>
      </c>
      <c r="W29" s="86">
        <v>1877636.7</v>
      </c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>
        <v>60000</v>
      </c>
      <c r="AR29" s="86"/>
    </row>
    <row r="30" spans="1:44" s="51" customFormat="1" ht="25.5" x14ac:dyDescent="0.25">
      <c r="A30" s="82">
        <v>23</v>
      </c>
      <c r="B30" s="83" t="s">
        <v>78</v>
      </c>
      <c r="C30" s="83" t="s">
        <v>79</v>
      </c>
      <c r="D30" s="83" t="s">
        <v>101</v>
      </c>
      <c r="E30" s="83" t="s">
        <v>102</v>
      </c>
      <c r="F30" s="84">
        <v>4</v>
      </c>
      <c r="G30" s="85"/>
      <c r="H30" s="85"/>
      <c r="I30" s="86">
        <v>2910000</v>
      </c>
      <c r="J30" s="86"/>
      <c r="K30" s="86"/>
      <c r="L30" s="86"/>
      <c r="M30" s="86"/>
      <c r="N30" s="86"/>
      <c r="O30" s="86"/>
      <c r="P30" s="86"/>
      <c r="Q30" s="86"/>
      <c r="R30" s="86">
        <v>1075</v>
      </c>
      <c r="S30" s="86">
        <v>2550000</v>
      </c>
      <c r="T30" s="86"/>
      <c r="U30" s="86"/>
      <c r="V30" s="86"/>
      <c r="W30" s="86"/>
      <c r="X30" s="86">
        <v>300000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>
        <v>60000</v>
      </c>
      <c r="AR30" s="86"/>
    </row>
    <row r="31" spans="1:44" s="51" customFormat="1" ht="25.5" x14ac:dyDescent="0.25">
      <c r="A31" s="82">
        <v>24</v>
      </c>
      <c r="B31" s="83" t="s">
        <v>78</v>
      </c>
      <c r="C31" s="83" t="s">
        <v>79</v>
      </c>
      <c r="D31" s="83" t="s">
        <v>74</v>
      </c>
      <c r="E31" s="83" t="s">
        <v>103</v>
      </c>
      <c r="F31" s="84">
        <v>4</v>
      </c>
      <c r="G31" s="85"/>
      <c r="H31" s="85" t="s">
        <v>104</v>
      </c>
      <c r="I31" s="86">
        <v>3432685.38</v>
      </c>
      <c r="J31" s="86"/>
      <c r="K31" s="86"/>
      <c r="L31" s="86"/>
      <c r="M31" s="86"/>
      <c r="N31" s="86"/>
      <c r="O31" s="86"/>
      <c r="P31" s="86"/>
      <c r="Q31" s="86"/>
      <c r="R31" s="86">
        <v>886</v>
      </c>
      <c r="S31" s="86">
        <v>1670740.68</v>
      </c>
      <c r="T31" s="86"/>
      <c r="U31" s="86"/>
      <c r="V31" s="86">
        <v>701</v>
      </c>
      <c r="W31" s="86">
        <v>1561944.7</v>
      </c>
      <c r="X31" s="86">
        <v>150000</v>
      </c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>
        <v>50000</v>
      </c>
      <c r="AR31" s="86"/>
    </row>
    <row r="32" spans="1:44" s="51" customFormat="1" x14ac:dyDescent="0.25">
      <c r="A32" s="82">
        <v>25</v>
      </c>
      <c r="B32" s="83" t="s">
        <v>78</v>
      </c>
      <c r="C32" s="83" t="s">
        <v>79</v>
      </c>
      <c r="D32" s="83" t="s">
        <v>74</v>
      </c>
      <c r="E32" s="83" t="s">
        <v>97</v>
      </c>
      <c r="F32" s="84">
        <v>8</v>
      </c>
      <c r="G32" s="85"/>
      <c r="H32" s="85"/>
      <c r="I32" s="86">
        <v>3296488.14</v>
      </c>
      <c r="J32" s="86"/>
      <c r="K32" s="86"/>
      <c r="L32" s="86"/>
      <c r="M32" s="86"/>
      <c r="N32" s="86"/>
      <c r="O32" s="86"/>
      <c r="P32" s="86"/>
      <c r="Q32" s="86"/>
      <c r="R32" s="86">
        <v>1223</v>
      </c>
      <c r="S32" s="86">
        <v>3236488.14</v>
      </c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>
        <v>60000</v>
      </c>
      <c r="AR32" s="86"/>
    </row>
    <row r="33" spans="1:44" s="56" customFormat="1" x14ac:dyDescent="0.25">
      <c r="A33" s="82">
        <v>26</v>
      </c>
      <c r="B33" s="83" t="s">
        <v>105</v>
      </c>
      <c r="C33" s="83" t="s">
        <v>106</v>
      </c>
      <c r="D33" s="83" t="s">
        <v>74</v>
      </c>
      <c r="E33" s="83" t="s">
        <v>107</v>
      </c>
      <c r="F33" s="84">
        <v>8</v>
      </c>
      <c r="G33" s="85"/>
      <c r="H33" s="85"/>
      <c r="I33" s="86">
        <v>1520000</v>
      </c>
      <c r="J33" s="86"/>
      <c r="K33" s="86"/>
      <c r="L33" s="86"/>
      <c r="M33" s="86"/>
      <c r="N33" s="86"/>
      <c r="O33" s="86"/>
      <c r="P33" s="86"/>
      <c r="Q33" s="86"/>
      <c r="R33" s="86">
        <v>463.2</v>
      </c>
      <c r="S33" s="86">
        <v>1460000</v>
      </c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>
        <v>60000</v>
      </c>
      <c r="AR33" s="86"/>
    </row>
    <row r="34" spans="1:44" s="56" customFormat="1" x14ac:dyDescent="0.25">
      <c r="A34" s="82">
        <v>27</v>
      </c>
      <c r="B34" s="83" t="s">
        <v>105</v>
      </c>
      <c r="C34" s="83" t="s">
        <v>106</v>
      </c>
      <c r="D34" s="83" t="s">
        <v>74</v>
      </c>
      <c r="E34" s="83" t="s">
        <v>107</v>
      </c>
      <c r="F34" s="84">
        <v>9</v>
      </c>
      <c r="G34" s="85"/>
      <c r="H34" s="85"/>
      <c r="I34" s="86">
        <v>1510000</v>
      </c>
      <c r="J34" s="86"/>
      <c r="K34" s="86"/>
      <c r="L34" s="86"/>
      <c r="M34" s="86"/>
      <c r="N34" s="86"/>
      <c r="O34" s="86"/>
      <c r="P34" s="86"/>
      <c r="Q34" s="86"/>
      <c r="R34" s="86">
        <v>463.2</v>
      </c>
      <c r="S34" s="86">
        <v>1450000</v>
      </c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>
        <v>60000</v>
      </c>
      <c r="AR34" s="86"/>
    </row>
    <row r="35" spans="1:44" s="56" customFormat="1" x14ac:dyDescent="0.25">
      <c r="A35" s="82">
        <v>28</v>
      </c>
      <c r="B35" s="83" t="s">
        <v>105</v>
      </c>
      <c r="C35" s="83" t="s">
        <v>106</v>
      </c>
      <c r="D35" s="83" t="s">
        <v>74</v>
      </c>
      <c r="E35" s="83" t="s">
        <v>107</v>
      </c>
      <c r="F35" s="84">
        <v>10</v>
      </c>
      <c r="G35" s="85"/>
      <c r="H35" s="85"/>
      <c r="I35" s="86">
        <v>1520000</v>
      </c>
      <c r="J35" s="86"/>
      <c r="K35" s="86"/>
      <c r="L35" s="86"/>
      <c r="M35" s="86"/>
      <c r="N35" s="86"/>
      <c r="O35" s="86"/>
      <c r="P35" s="86"/>
      <c r="Q35" s="86"/>
      <c r="R35" s="86">
        <v>463.2</v>
      </c>
      <c r="S35" s="86">
        <v>1460000</v>
      </c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>
        <v>60000</v>
      </c>
      <c r="AR35" s="86"/>
    </row>
    <row r="36" spans="1:44" s="56" customFormat="1" x14ac:dyDescent="0.25">
      <c r="A36" s="82">
        <v>29</v>
      </c>
      <c r="B36" s="83" t="s">
        <v>92</v>
      </c>
      <c r="C36" s="83" t="s">
        <v>108</v>
      </c>
      <c r="D36" s="83" t="s">
        <v>74</v>
      </c>
      <c r="E36" s="83" t="s">
        <v>109</v>
      </c>
      <c r="F36" s="84">
        <v>1</v>
      </c>
      <c r="G36" s="85"/>
      <c r="H36" s="85"/>
      <c r="I36" s="86">
        <v>1410000</v>
      </c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>
        <v>890</v>
      </c>
      <c r="W36" s="86">
        <v>1360000</v>
      </c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>
        <v>50000</v>
      </c>
      <c r="AR36" s="86"/>
    </row>
    <row r="37" spans="1:44" x14ac:dyDescent="0.25">
      <c r="A37" s="118" t="s">
        <v>116</v>
      </c>
      <c r="B37" s="118"/>
      <c r="C37" s="118"/>
      <c r="D37" s="118"/>
      <c r="E37" s="118"/>
      <c r="F37" s="118"/>
      <c r="G37" s="118"/>
      <c r="H37" s="118"/>
      <c r="I37" s="30">
        <f>SUM(I8:I36)</f>
        <v>61000862.220000006</v>
      </c>
      <c r="J37" s="30">
        <f>SUM(J7)</f>
        <v>0</v>
      </c>
      <c r="K37" s="30">
        <f t="shared" ref="K37:P37" si="0">SUM(K8:K36)</f>
        <v>0</v>
      </c>
      <c r="L37" s="30">
        <f t="shared" si="0"/>
        <v>0</v>
      </c>
      <c r="M37" s="30">
        <f t="shared" si="0"/>
        <v>0</v>
      </c>
      <c r="N37" s="30">
        <f t="shared" si="0"/>
        <v>0</v>
      </c>
      <c r="O37" s="30">
        <f t="shared" si="0"/>
        <v>0</v>
      </c>
      <c r="P37" s="30">
        <f t="shared" si="0"/>
        <v>0</v>
      </c>
      <c r="Q37" s="30">
        <f>SUM(P8:P36)</f>
        <v>0</v>
      </c>
      <c r="R37" s="30">
        <f t="shared" ref="R37:AB37" si="1">SUM(R8:R36)</f>
        <v>14241.600000000002</v>
      </c>
      <c r="S37" s="30">
        <f t="shared" si="1"/>
        <v>38283575.619999997</v>
      </c>
      <c r="T37" s="30">
        <f t="shared" si="1"/>
        <v>0</v>
      </c>
      <c r="U37" s="30">
        <f t="shared" si="1"/>
        <v>0</v>
      </c>
      <c r="V37" s="30">
        <f t="shared" si="1"/>
        <v>10932.26</v>
      </c>
      <c r="W37" s="30">
        <f t="shared" si="1"/>
        <v>18567286.599999998</v>
      </c>
      <c r="X37" s="30">
        <f t="shared" si="1"/>
        <v>2850000</v>
      </c>
      <c r="Y37" s="30">
        <f t="shared" si="1"/>
        <v>0</v>
      </c>
      <c r="Z37" s="30">
        <f t="shared" si="1"/>
        <v>0</v>
      </c>
      <c r="AA37" s="30">
        <f t="shared" si="1"/>
        <v>0</v>
      </c>
      <c r="AB37" s="30">
        <f t="shared" si="1"/>
        <v>0</v>
      </c>
      <c r="AC37" s="30">
        <f>SUM(AB8:AB36)</f>
        <v>0</v>
      </c>
      <c r="AD37" s="30">
        <f>SUM(AC8:AC36)</f>
        <v>0</v>
      </c>
      <c r="AE37" s="30">
        <f>SUM(AE8:AE36)</f>
        <v>0</v>
      </c>
      <c r="AF37" s="30">
        <f>SUM(AF8:AF36)</f>
        <v>0</v>
      </c>
      <c r="AG37" s="30">
        <f>SUM(AF8:AF36)</f>
        <v>0</v>
      </c>
      <c r="AH37" s="30">
        <f>SUM(AG8:AG36)</f>
        <v>0</v>
      </c>
      <c r="AI37" s="30">
        <f t="shared" ref="AI37:AR37" si="2">SUM(AI8:AI36)</f>
        <v>0</v>
      </c>
      <c r="AJ37" s="30">
        <f t="shared" si="2"/>
        <v>0</v>
      </c>
      <c r="AK37" s="30">
        <f t="shared" si="2"/>
        <v>0</v>
      </c>
      <c r="AL37" s="30">
        <f t="shared" si="2"/>
        <v>0</v>
      </c>
      <c r="AM37" s="30">
        <f t="shared" si="2"/>
        <v>0</v>
      </c>
      <c r="AN37" s="30">
        <f t="shared" si="2"/>
        <v>0</v>
      </c>
      <c r="AO37" s="30">
        <f t="shared" si="2"/>
        <v>0</v>
      </c>
      <c r="AP37" s="30">
        <f t="shared" si="2"/>
        <v>0</v>
      </c>
      <c r="AQ37" s="30">
        <f t="shared" si="2"/>
        <v>1300000</v>
      </c>
      <c r="AR37" s="30">
        <f t="shared" si="2"/>
        <v>0</v>
      </c>
    </row>
    <row r="38" spans="1:44" s="56" customFormat="1" x14ac:dyDescent="0.25">
      <c r="A38" s="17">
        <v>2019</v>
      </c>
      <c r="B38" s="17"/>
      <c r="C38" s="17"/>
      <c r="D38" s="17"/>
      <c r="E38" s="17"/>
      <c r="F38" s="45"/>
      <c r="G38" s="17"/>
      <c r="H38" s="17"/>
      <c r="I38" s="78"/>
      <c r="J38" s="45"/>
      <c r="K38" s="45"/>
      <c r="L38" s="48"/>
      <c r="M38" s="48"/>
      <c r="N38" s="49"/>
      <c r="O38" s="49"/>
      <c r="P38" s="18"/>
      <c r="Q38" s="50"/>
      <c r="R38" s="49"/>
      <c r="S38" s="49"/>
      <c r="T38" s="49"/>
      <c r="U38" s="49"/>
      <c r="V38" s="49"/>
      <c r="W38" s="49"/>
      <c r="X38" s="49"/>
      <c r="Y38" s="53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7"/>
      <c r="AR38" s="76"/>
    </row>
    <row r="39" spans="1:44" x14ac:dyDescent="0.25">
      <c r="A39" s="64">
        <v>1</v>
      </c>
      <c r="B39" s="65" t="s">
        <v>78</v>
      </c>
      <c r="C39" s="65" t="s">
        <v>79</v>
      </c>
      <c r="D39" s="65" t="s">
        <v>74</v>
      </c>
      <c r="E39" s="17" t="s">
        <v>80</v>
      </c>
      <c r="F39" s="17">
        <v>27</v>
      </c>
      <c r="G39" s="66"/>
      <c r="H39" s="66"/>
      <c r="I39" s="47">
        <v>2260000</v>
      </c>
      <c r="J39" s="67"/>
      <c r="K39" s="67"/>
      <c r="L39" s="67"/>
      <c r="M39" s="67"/>
      <c r="N39" s="67"/>
      <c r="O39" s="67"/>
      <c r="P39" s="67"/>
      <c r="Q39" s="67"/>
      <c r="R39" s="68">
        <v>1276</v>
      </c>
      <c r="S39" s="67">
        <v>1900000</v>
      </c>
      <c r="T39" s="67"/>
      <c r="U39" s="67"/>
      <c r="V39" s="67"/>
      <c r="W39" s="67"/>
      <c r="X39" s="68">
        <v>300000</v>
      </c>
      <c r="Y39" s="67"/>
      <c r="Z39" s="67"/>
      <c r="AA39" s="69"/>
      <c r="AB39" s="67"/>
      <c r="AC39" s="69"/>
      <c r="AD39" s="67"/>
      <c r="AE39" s="67"/>
      <c r="AF39" s="67"/>
      <c r="AG39" s="67"/>
      <c r="AH39" s="67"/>
      <c r="AI39" s="67"/>
      <c r="AJ39" s="67"/>
      <c r="AK39" s="67"/>
      <c r="AL39" s="67"/>
      <c r="AM39" s="69"/>
      <c r="AN39" s="67"/>
      <c r="AO39" s="67"/>
      <c r="AP39" s="67"/>
      <c r="AQ39" s="67">
        <v>60000</v>
      </c>
      <c r="AR39" s="67"/>
    </row>
    <row r="40" spans="1:44" ht="25.5" x14ac:dyDescent="0.25">
      <c r="A40" s="64">
        <v>2</v>
      </c>
      <c r="B40" s="65" t="s">
        <v>78</v>
      </c>
      <c r="C40" s="65" t="s">
        <v>79</v>
      </c>
      <c r="D40" s="65" t="s">
        <v>74</v>
      </c>
      <c r="E40" s="65" t="s">
        <v>80</v>
      </c>
      <c r="F40" s="65">
        <v>31</v>
      </c>
      <c r="G40" s="66"/>
      <c r="H40" s="66"/>
      <c r="I40" s="47">
        <v>2260000</v>
      </c>
      <c r="J40" s="67"/>
      <c r="K40" s="67"/>
      <c r="L40" s="67"/>
      <c r="M40" s="67"/>
      <c r="N40" s="67"/>
      <c r="O40" s="67"/>
      <c r="P40" s="67"/>
      <c r="Q40" s="67"/>
      <c r="R40" s="68">
        <v>1275</v>
      </c>
      <c r="S40" s="67">
        <v>1900000</v>
      </c>
      <c r="T40" s="67"/>
      <c r="U40" s="67"/>
      <c r="V40" s="67"/>
      <c r="W40" s="67"/>
      <c r="X40" s="68">
        <v>300000</v>
      </c>
      <c r="Y40" s="67"/>
      <c r="Z40" s="67"/>
      <c r="AA40" s="69"/>
      <c r="AB40" s="67"/>
      <c r="AC40" s="69"/>
      <c r="AD40" s="67"/>
      <c r="AE40" s="67"/>
      <c r="AF40" s="67"/>
      <c r="AG40" s="67"/>
      <c r="AH40" s="67"/>
      <c r="AI40" s="67"/>
      <c r="AJ40" s="67"/>
      <c r="AK40" s="67"/>
      <c r="AL40" s="67"/>
      <c r="AM40" s="69"/>
      <c r="AN40" s="67"/>
      <c r="AO40" s="67"/>
      <c r="AP40" s="67"/>
      <c r="AQ40" s="69">
        <v>60000</v>
      </c>
      <c r="AR40" s="69"/>
    </row>
    <row r="41" spans="1:44" ht="25.5" x14ac:dyDescent="0.25">
      <c r="A41" s="64">
        <v>3</v>
      </c>
      <c r="B41" s="65" t="s">
        <v>78</v>
      </c>
      <c r="C41" s="65" t="s">
        <v>79</v>
      </c>
      <c r="D41" s="65" t="s">
        <v>83</v>
      </c>
      <c r="E41" s="65" t="s">
        <v>80</v>
      </c>
      <c r="F41" s="65">
        <v>33</v>
      </c>
      <c r="G41" s="66"/>
      <c r="H41" s="66"/>
      <c r="I41" s="47">
        <v>6670000</v>
      </c>
      <c r="J41" s="67"/>
      <c r="K41" s="67"/>
      <c r="L41" s="67"/>
      <c r="M41" s="67"/>
      <c r="N41" s="67"/>
      <c r="O41" s="67"/>
      <c r="P41" s="67"/>
      <c r="Q41" s="67"/>
      <c r="R41" s="68">
        <v>2903</v>
      </c>
      <c r="S41" s="67">
        <v>6600000</v>
      </c>
      <c r="T41" s="67"/>
      <c r="U41" s="67"/>
      <c r="V41" s="67"/>
      <c r="W41" s="67"/>
      <c r="X41" s="68"/>
      <c r="Y41" s="67"/>
      <c r="Z41" s="67"/>
      <c r="AA41" s="69"/>
      <c r="AB41" s="67"/>
      <c r="AC41" s="69"/>
      <c r="AD41" s="67"/>
      <c r="AE41" s="67"/>
      <c r="AF41" s="67"/>
      <c r="AG41" s="67"/>
      <c r="AH41" s="67"/>
      <c r="AI41" s="67"/>
      <c r="AJ41" s="67"/>
      <c r="AK41" s="67"/>
      <c r="AL41" s="67"/>
      <c r="AM41" s="69"/>
      <c r="AN41" s="67"/>
      <c r="AO41" s="67"/>
      <c r="AP41" s="67"/>
      <c r="AQ41" s="69">
        <v>70000</v>
      </c>
      <c r="AR41" s="69"/>
    </row>
    <row r="42" spans="1:44" ht="25.5" x14ac:dyDescent="0.25">
      <c r="A42" s="64">
        <v>4</v>
      </c>
      <c r="B42" s="65" t="s">
        <v>78</v>
      </c>
      <c r="C42" s="65" t="s">
        <v>79</v>
      </c>
      <c r="D42" s="65" t="s">
        <v>83</v>
      </c>
      <c r="E42" s="65" t="s">
        <v>80</v>
      </c>
      <c r="F42" s="65">
        <v>8</v>
      </c>
      <c r="G42" s="66"/>
      <c r="H42" s="66"/>
      <c r="I42" s="47">
        <v>2370000</v>
      </c>
      <c r="J42" s="67"/>
      <c r="K42" s="67"/>
      <c r="L42" s="67"/>
      <c r="M42" s="67"/>
      <c r="N42" s="67"/>
      <c r="O42" s="67"/>
      <c r="P42" s="67"/>
      <c r="Q42" s="67"/>
      <c r="R42" s="68">
        <v>730</v>
      </c>
      <c r="S42" s="67">
        <v>2300000</v>
      </c>
      <c r="T42" s="67"/>
      <c r="U42" s="67"/>
      <c r="V42" s="67"/>
      <c r="W42" s="67"/>
      <c r="X42" s="68"/>
      <c r="Y42" s="67"/>
      <c r="Z42" s="67"/>
      <c r="AA42" s="69"/>
      <c r="AB42" s="67"/>
      <c r="AC42" s="69"/>
      <c r="AD42" s="67"/>
      <c r="AE42" s="67"/>
      <c r="AF42" s="67"/>
      <c r="AG42" s="67"/>
      <c r="AH42" s="67"/>
      <c r="AI42" s="67"/>
      <c r="AJ42" s="67"/>
      <c r="AK42" s="67"/>
      <c r="AL42" s="67"/>
      <c r="AM42" s="69"/>
      <c r="AN42" s="67"/>
      <c r="AO42" s="67"/>
      <c r="AP42" s="67"/>
      <c r="AQ42" s="69">
        <v>70000</v>
      </c>
      <c r="AR42" s="69"/>
    </row>
    <row r="43" spans="1:44" s="51" customFormat="1" x14ac:dyDescent="0.25">
      <c r="A43" s="70">
        <v>5</v>
      </c>
      <c r="B43" s="54" t="s">
        <v>78</v>
      </c>
      <c r="C43" s="54" t="s">
        <v>79</v>
      </c>
      <c r="D43" s="54" t="s">
        <v>83</v>
      </c>
      <c r="E43" s="54" t="s">
        <v>110</v>
      </c>
      <c r="F43" s="54">
        <v>25</v>
      </c>
      <c r="G43" s="71"/>
      <c r="H43" s="71"/>
      <c r="I43" s="49">
        <v>2875000</v>
      </c>
      <c r="J43" s="68"/>
      <c r="K43" s="68"/>
      <c r="L43" s="68"/>
      <c r="M43" s="68"/>
      <c r="N43" s="68"/>
      <c r="O43" s="68"/>
      <c r="P43" s="68"/>
      <c r="Q43" s="68"/>
      <c r="R43" s="68">
        <v>1460</v>
      </c>
      <c r="S43" s="68">
        <v>2800000</v>
      </c>
      <c r="T43" s="68"/>
      <c r="U43" s="68"/>
      <c r="V43" s="68"/>
      <c r="W43" s="68"/>
      <c r="X43" s="68"/>
      <c r="Y43" s="68"/>
      <c r="Z43" s="68"/>
      <c r="AA43" s="72"/>
      <c r="AB43" s="68"/>
      <c r="AC43" s="72"/>
      <c r="AD43" s="68"/>
      <c r="AE43" s="68"/>
      <c r="AF43" s="68"/>
      <c r="AG43" s="68"/>
      <c r="AH43" s="68"/>
      <c r="AI43" s="68"/>
      <c r="AJ43" s="68"/>
      <c r="AK43" s="68"/>
      <c r="AL43" s="68"/>
      <c r="AM43" s="72"/>
      <c r="AN43" s="68"/>
      <c r="AO43" s="68"/>
      <c r="AP43" s="68"/>
      <c r="AQ43" s="72">
        <v>75000</v>
      </c>
      <c r="AR43" s="72"/>
    </row>
    <row r="44" spans="1:44" s="51" customFormat="1" x14ac:dyDescent="0.25">
      <c r="A44" s="70">
        <v>6</v>
      </c>
      <c r="B44" s="54" t="s">
        <v>78</v>
      </c>
      <c r="C44" s="54" t="s">
        <v>79</v>
      </c>
      <c r="D44" s="54" t="s">
        <v>83</v>
      </c>
      <c r="E44" s="54" t="s">
        <v>87</v>
      </c>
      <c r="F44" s="54">
        <v>12</v>
      </c>
      <c r="G44" s="54"/>
      <c r="H44" s="54"/>
      <c r="I44" s="73">
        <v>2070000</v>
      </c>
      <c r="J44" s="71"/>
      <c r="K44" s="71"/>
      <c r="L44" s="49"/>
      <c r="M44" s="68"/>
      <c r="N44" s="68"/>
      <c r="O44" s="68"/>
      <c r="P44" s="68"/>
      <c r="Q44" s="68"/>
      <c r="R44" s="68">
        <v>1328</v>
      </c>
      <c r="S44" s="68">
        <v>2000000</v>
      </c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72"/>
      <c r="AE44" s="68"/>
      <c r="AF44" s="72"/>
      <c r="AG44" s="68"/>
      <c r="AH44" s="68"/>
      <c r="AI44" s="68"/>
      <c r="AJ44" s="68"/>
      <c r="AK44" s="68"/>
      <c r="AL44" s="68"/>
      <c r="AM44" s="68"/>
      <c r="AN44" s="68"/>
      <c r="AO44" s="68"/>
      <c r="AP44" s="72"/>
      <c r="AQ44" s="68">
        <v>70000</v>
      </c>
      <c r="AR44" s="68"/>
    </row>
    <row r="45" spans="1:44" s="51" customFormat="1" x14ac:dyDescent="0.25">
      <c r="A45" s="70">
        <v>7</v>
      </c>
      <c r="B45" s="54" t="s">
        <v>78</v>
      </c>
      <c r="C45" s="54" t="s">
        <v>79</v>
      </c>
      <c r="D45" s="54" t="s">
        <v>83</v>
      </c>
      <c r="E45" s="54" t="s">
        <v>111</v>
      </c>
      <c r="F45" s="54">
        <v>19</v>
      </c>
      <c r="G45" s="54"/>
      <c r="H45" s="54"/>
      <c r="I45" s="73">
        <v>1870000</v>
      </c>
      <c r="J45" s="71"/>
      <c r="K45" s="71"/>
      <c r="L45" s="49"/>
      <c r="M45" s="68"/>
      <c r="N45" s="68"/>
      <c r="O45" s="68"/>
      <c r="P45" s="68"/>
      <c r="Q45" s="68"/>
      <c r="R45" s="68">
        <v>1370</v>
      </c>
      <c r="S45" s="68">
        <v>1800000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72"/>
      <c r="AE45" s="68"/>
      <c r="AF45" s="72"/>
      <c r="AG45" s="68"/>
      <c r="AH45" s="68"/>
      <c r="AI45" s="68"/>
      <c r="AJ45" s="68"/>
      <c r="AK45" s="68"/>
      <c r="AL45" s="68"/>
      <c r="AM45" s="68"/>
      <c r="AN45" s="68"/>
      <c r="AO45" s="68"/>
      <c r="AP45" s="72"/>
      <c r="AQ45" s="68">
        <v>70000</v>
      </c>
      <c r="AR45" s="68"/>
    </row>
    <row r="46" spans="1:44" s="51" customFormat="1" x14ac:dyDescent="0.25">
      <c r="A46" s="70">
        <v>8</v>
      </c>
      <c r="B46" s="54" t="s">
        <v>78</v>
      </c>
      <c r="C46" s="54" t="s">
        <v>79</v>
      </c>
      <c r="D46" s="54" t="s">
        <v>74</v>
      </c>
      <c r="E46" s="54" t="s">
        <v>98</v>
      </c>
      <c r="F46" s="54">
        <v>26</v>
      </c>
      <c r="G46" s="54"/>
      <c r="H46" s="54"/>
      <c r="I46" s="73">
        <v>3070000</v>
      </c>
      <c r="J46" s="71"/>
      <c r="K46" s="71"/>
      <c r="L46" s="49"/>
      <c r="M46" s="68"/>
      <c r="N46" s="68"/>
      <c r="O46" s="68"/>
      <c r="P46" s="68"/>
      <c r="Q46" s="68"/>
      <c r="R46" s="68">
        <v>1208</v>
      </c>
      <c r="S46" s="68">
        <v>3000000</v>
      </c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2"/>
      <c r="AE46" s="68"/>
      <c r="AF46" s="72"/>
      <c r="AG46" s="68"/>
      <c r="AH46" s="68"/>
      <c r="AI46" s="68"/>
      <c r="AJ46" s="68"/>
      <c r="AK46" s="68"/>
      <c r="AL46" s="68"/>
      <c r="AM46" s="68"/>
      <c r="AN46" s="68"/>
      <c r="AO46" s="68"/>
      <c r="AP46" s="72"/>
      <c r="AQ46" s="68">
        <v>70000</v>
      </c>
      <c r="AR46" s="68"/>
    </row>
    <row r="47" spans="1:44" s="51" customFormat="1" x14ac:dyDescent="0.25">
      <c r="A47" s="70">
        <v>9</v>
      </c>
      <c r="B47" s="54" t="s">
        <v>78</v>
      </c>
      <c r="C47" s="54" t="s">
        <v>79</v>
      </c>
      <c r="D47" s="54" t="s">
        <v>83</v>
      </c>
      <c r="E47" s="54" t="s">
        <v>112</v>
      </c>
      <c r="F47" s="54">
        <v>11</v>
      </c>
      <c r="G47" s="54"/>
      <c r="H47" s="54"/>
      <c r="I47" s="73">
        <v>150000</v>
      </c>
      <c r="J47" s="71"/>
      <c r="K47" s="71"/>
      <c r="L47" s="49"/>
      <c r="M47" s="68"/>
      <c r="N47" s="68"/>
      <c r="O47" s="68"/>
      <c r="P47" s="68"/>
      <c r="Q47" s="68"/>
      <c r="R47" s="68"/>
      <c r="S47" s="68"/>
      <c r="T47" s="68"/>
      <c r="U47" s="68"/>
      <c r="V47" s="79"/>
      <c r="W47" s="68"/>
      <c r="X47" s="68">
        <v>150000</v>
      </c>
      <c r="Y47" s="68"/>
      <c r="Z47" s="68"/>
      <c r="AA47" s="68"/>
      <c r="AB47" s="68"/>
      <c r="AC47" s="68"/>
      <c r="AD47" s="72"/>
      <c r="AE47" s="68"/>
      <c r="AF47" s="72"/>
      <c r="AG47" s="68"/>
      <c r="AH47" s="68"/>
      <c r="AI47" s="68"/>
      <c r="AJ47" s="68"/>
      <c r="AK47" s="68"/>
      <c r="AL47" s="68"/>
      <c r="AM47" s="68"/>
      <c r="AN47" s="68"/>
      <c r="AO47" s="68"/>
      <c r="AP47" s="72"/>
      <c r="AQ47" s="68"/>
      <c r="AR47" s="68"/>
    </row>
    <row r="48" spans="1:44" s="74" customFormat="1" ht="12.75" x14ac:dyDescent="0.2">
      <c r="A48" s="70">
        <v>10</v>
      </c>
      <c r="B48" s="54" t="s">
        <v>78</v>
      </c>
      <c r="C48" s="54" t="s">
        <v>79</v>
      </c>
      <c r="D48" s="54" t="s">
        <v>83</v>
      </c>
      <c r="E48" s="54" t="s">
        <v>112</v>
      </c>
      <c r="F48" s="54">
        <v>9</v>
      </c>
      <c r="G48" s="54"/>
      <c r="H48" s="54"/>
      <c r="I48" s="73">
        <v>150000</v>
      </c>
      <c r="J48" s="71"/>
      <c r="K48" s="71"/>
      <c r="L48" s="49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>
        <v>150000</v>
      </c>
      <c r="Y48" s="68"/>
      <c r="Z48" s="68"/>
      <c r="AA48" s="68"/>
      <c r="AB48" s="68"/>
      <c r="AC48" s="68"/>
      <c r="AD48" s="72"/>
      <c r="AE48" s="68"/>
      <c r="AF48" s="72"/>
      <c r="AG48" s="68"/>
      <c r="AH48" s="68"/>
      <c r="AI48" s="68"/>
      <c r="AJ48" s="68"/>
      <c r="AK48" s="68"/>
      <c r="AL48" s="68"/>
      <c r="AM48" s="68"/>
      <c r="AN48" s="68"/>
      <c r="AO48" s="68"/>
      <c r="AP48" s="72"/>
      <c r="AQ48" s="68"/>
      <c r="AR48" s="68"/>
    </row>
    <row r="49" spans="1:44" s="74" customFormat="1" ht="14.25" customHeight="1" x14ac:dyDescent="0.2">
      <c r="A49" s="70">
        <v>11</v>
      </c>
      <c r="B49" s="54" t="s">
        <v>78</v>
      </c>
      <c r="C49" s="54" t="s">
        <v>79</v>
      </c>
      <c r="D49" s="54" t="s">
        <v>101</v>
      </c>
      <c r="E49" s="54" t="s">
        <v>102</v>
      </c>
      <c r="F49" s="54">
        <v>2</v>
      </c>
      <c r="G49" s="54"/>
      <c r="H49" s="54" t="s">
        <v>104</v>
      </c>
      <c r="I49" s="73">
        <v>2060000</v>
      </c>
      <c r="J49" s="71"/>
      <c r="K49" s="71"/>
      <c r="L49" s="49"/>
      <c r="M49" s="68"/>
      <c r="N49" s="68"/>
      <c r="O49" s="68"/>
      <c r="P49" s="68"/>
      <c r="Q49" s="68"/>
      <c r="R49" s="68">
        <v>1092</v>
      </c>
      <c r="S49" s="68">
        <v>2000000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72"/>
      <c r="AE49" s="68"/>
      <c r="AF49" s="72"/>
      <c r="AG49" s="68"/>
      <c r="AH49" s="68"/>
      <c r="AI49" s="68"/>
      <c r="AJ49" s="68"/>
      <c r="AK49" s="68"/>
      <c r="AL49" s="68"/>
      <c r="AM49" s="68"/>
      <c r="AN49" s="68"/>
      <c r="AO49" s="68"/>
      <c r="AP49" s="72"/>
      <c r="AQ49" s="68">
        <v>60000</v>
      </c>
      <c r="AR49" s="68"/>
    </row>
    <row r="50" spans="1:44" s="74" customFormat="1" ht="12.75" x14ac:dyDescent="0.2">
      <c r="A50" s="70">
        <v>12</v>
      </c>
      <c r="B50" s="54" t="s">
        <v>78</v>
      </c>
      <c r="C50" s="54" t="s">
        <v>79</v>
      </c>
      <c r="D50" s="54" t="s">
        <v>83</v>
      </c>
      <c r="E50" s="54" t="s">
        <v>84</v>
      </c>
      <c r="F50" s="54">
        <v>74</v>
      </c>
      <c r="G50" s="54"/>
      <c r="H50" s="54"/>
      <c r="I50" s="73">
        <v>2260000</v>
      </c>
      <c r="J50" s="71"/>
      <c r="K50" s="71"/>
      <c r="L50" s="49"/>
      <c r="M50" s="68"/>
      <c r="N50" s="68"/>
      <c r="O50" s="68"/>
      <c r="P50" s="68"/>
      <c r="Q50" s="68"/>
      <c r="R50" s="68">
        <v>750</v>
      </c>
      <c r="S50" s="68">
        <v>2200000</v>
      </c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2"/>
      <c r="AE50" s="68"/>
      <c r="AF50" s="72"/>
      <c r="AG50" s="68"/>
      <c r="AH50" s="68"/>
      <c r="AI50" s="68"/>
      <c r="AJ50" s="68"/>
      <c r="AK50" s="68"/>
      <c r="AL50" s="68"/>
      <c r="AM50" s="68"/>
      <c r="AN50" s="68"/>
      <c r="AO50" s="68"/>
      <c r="AP50" s="72"/>
      <c r="AQ50" s="68">
        <v>60000</v>
      </c>
      <c r="AR50" s="68"/>
    </row>
    <row r="51" spans="1:44" s="74" customFormat="1" ht="12.75" x14ac:dyDescent="0.2">
      <c r="A51" s="70">
        <v>13</v>
      </c>
      <c r="B51" s="54" t="s">
        <v>78</v>
      </c>
      <c r="C51" s="54" t="s">
        <v>79</v>
      </c>
      <c r="D51" s="54" t="s">
        <v>83</v>
      </c>
      <c r="E51" s="54" t="s">
        <v>87</v>
      </c>
      <c r="F51" s="54">
        <v>268</v>
      </c>
      <c r="G51" s="54"/>
      <c r="H51" s="54"/>
      <c r="I51" s="73">
        <v>3270000</v>
      </c>
      <c r="J51" s="71"/>
      <c r="K51" s="71"/>
      <c r="L51" s="49"/>
      <c r="M51" s="68"/>
      <c r="N51" s="68"/>
      <c r="O51" s="68"/>
      <c r="P51" s="68"/>
      <c r="Q51" s="68"/>
      <c r="R51" s="68">
        <v>1350</v>
      </c>
      <c r="S51" s="68">
        <v>3200000</v>
      </c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72"/>
      <c r="AE51" s="68"/>
      <c r="AF51" s="72"/>
      <c r="AG51" s="68"/>
      <c r="AH51" s="68"/>
      <c r="AI51" s="68"/>
      <c r="AJ51" s="68"/>
      <c r="AK51" s="68"/>
      <c r="AL51" s="68"/>
      <c r="AM51" s="68"/>
      <c r="AN51" s="68"/>
      <c r="AO51" s="68"/>
      <c r="AP51" s="72"/>
      <c r="AQ51" s="68">
        <v>70000</v>
      </c>
      <c r="AR51" s="68"/>
    </row>
    <row r="52" spans="1:44" s="74" customFormat="1" ht="12.75" x14ac:dyDescent="0.2">
      <c r="A52" s="70">
        <v>14</v>
      </c>
      <c r="B52" s="54" t="s">
        <v>78</v>
      </c>
      <c r="C52" s="54" t="s">
        <v>79</v>
      </c>
      <c r="D52" s="54" t="s">
        <v>83</v>
      </c>
      <c r="E52" s="54" t="s">
        <v>85</v>
      </c>
      <c r="F52" s="54">
        <v>23</v>
      </c>
      <c r="G52" s="54"/>
      <c r="H52" s="54" t="s">
        <v>86</v>
      </c>
      <c r="I52" s="73">
        <v>4370000</v>
      </c>
      <c r="J52" s="71"/>
      <c r="K52" s="71"/>
      <c r="L52" s="49"/>
      <c r="M52" s="68"/>
      <c r="N52" s="68"/>
      <c r="O52" s="68"/>
      <c r="P52" s="68"/>
      <c r="Q52" s="68"/>
      <c r="R52" s="68"/>
      <c r="S52" s="68"/>
      <c r="T52" s="68"/>
      <c r="U52" s="68"/>
      <c r="V52" s="68">
        <v>3580</v>
      </c>
      <c r="W52" s="68">
        <v>4000000</v>
      </c>
      <c r="X52" s="68">
        <v>300000</v>
      </c>
      <c r="Y52" s="68"/>
      <c r="Z52" s="68"/>
      <c r="AA52" s="68"/>
      <c r="AB52" s="68"/>
      <c r="AC52" s="68"/>
      <c r="AD52" s="72"/>
      <c r="AE52" s="68"/>
      <c r="AF52" s="72"/>
      <c r="AG52" s="68"/>
      <c r="AH52" s="68"/>
      <c r="AI52" s="68"/>
      <c r="AJ52" s="68"/>
      <c r="AK52" s="68"/>
      <c r="AL52" s="68"/>
      <c r="AM52" s="68"/>
      <c r="AN52" s="68"/>
      <c r="AO52" s="68"/>
      <c r="AP52" s="72"/>
      <c r="AQ52" s="68">
        <v>70000</v>
      </c>
      <c r="AR52" s="68"/>
    </row>
    <row r="53" spans="1:44" s="74" customFormat="1" ht="12.75" x14ac:dyDescent="0.2">
      <c r="A53" s="70">
        <v>15</v>
      </c>
      <c r="B53" s="54" t="s">
        <v>78</v>
      </c>
      <c r="C53" s="54" t="s">
        <v>79</v>
      </c>
      <c r="D53" s="54" t="s">
        <v>83</v>
      </c>
      <c r="E53" s="54" t="s">
        <v>85</v>
      </c>
      <c r="F53" s="54">
        <v>1</v>
      </c>
      <c r="G53" s="54"/>
      <c r="H53" s="54" t="s">
        <v>104</v>
      </c>
      <c r="I53" s="73">
        <v>7100000</v>
      </c>
      <c r="J53" s="71"/>
      <c r="K53" s="71"/>
      <c r="L53" s="49"/>
      <c r="M53" s="68"/>
      <c r="N53" s="68"/>
      <c r="O53" s="68"/>
      <c r="P53" s="68"/>
      <c r="Q53" s="68"/>
      <c r="R53" s="68">
        <v>2350</v>
      </c>
      <c r="S53" s="68">
        <v>4000000</v>
      </c>
      <c r="T53" s="68"/>
      <c r="U53" s="68"/>
      <c r="V53" s="68">
        <v>3200</v>
      </c>
      <c r="W53" s="68">
        <v>3000000</v>
      </c>
      <c r="X53" s="68"/>
      <c r="Y53" s="68"/>
      <c r="Z53" s="68"/>
      <c r="AA53" s="68"/>
      <c r="AB53" s="68"/>
      <c r="AC53" s="68"/>
      <c r="AD53" s="72"/>
      <c r="AE53" s="68"/>
      <c r="AF53" s="72"/>
      <c r="AG53" s="68"/>
      <c r="AH53" s="68"/>
      <c r="AI53" s="68"/>
      <c r="AJ53" s="68"/>
      <c r="AK53" s="68"/>
      <c r="AL53" s="68"/>
      <c r="AM53" s="68"/>
      <c r="AN53" s="68"/>
      <c r="AO53" s="68"/>
      <c r="AP53" s="72"/>
      <c r="AQ53" s="68">
        <v>100000</v>
      </c>
      <c r="AR53" s="68"/>
    </row>
    <row r="54" spans="1:44" s="74" customFormat="1" ht="25.5" x14ac:dyDescent="0.2">
      <c r="A54" s="70">
        <v>16</v>
      </c>
      <c r="B54" s="54" t="s">
        <v>78</v>
      </c>
      <c r="C54" s="54" t="s">
        <v>79</v>
      </c>
      <c r="D54" s="54" t="s">
        <v>83</v>
      </c>
      <c r="E54" s="54" t="s">
        <v>85</v>
      </c>
      <c r="F54" s="54" t="s">
        <v>114</v>
      </c>
      <c r="G54" s="54"/>
      <c r="H54" s="54"/>
      <c r="I54" s="73">
        <v>1660000</v>
      </c>
      <c r="J54" s="71"/>
      <c r="K54" s="71"/>
      <c r="L54" s="49"/>
      <c r="M54" s="68"/>
      <c r="N54" s="68"/>
      <c r="O54" s="68"/>
      <c r="P54" s="68"/>
      <c r="Q54" s="68"/>
      <c r="R54" s="68">
        <v>900</v>
      </c>
      <c r="S54" s="68">
        <v>1600000</v>
      </c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2"/>
      <c r="AE54" s="68"/>
      <c r="AF54" s="72"/>
      <c r="AG54" s="68"/>
      <c r="AH54" s="68"/>
      <c r="AI54" s="68"/>
      <c r="AJ54" s="68"/>
      <c r="AK54" s="68"/>
      <c r="AL54" s="68"/>
      <c r="AM54" s="68"/>
      <c r="AN54" s="68"/>
      <c r="AO54" s="68"/>
      <c r="AP54" s="72"/>
      <c r="AQ54" s="68">
        <v>60000</v>
      </c>
      <c r="AR54" s="68"/>
    </row>
    <row r="55" spans="1:44" s="74" customFormat="1" ht="12.75" x14ac:dyDescent="0.2">
      <c r="A55" s="70">
        <v>17</v>
      </c>
      <c r="B55" s="54" t="s">
        <v>78</v>
      </c>
      <c r="C55" s="54" t="s">
        <v>79</v>
      </c>
      <c r="D55" s="54" t="s">
        <v>83</v>
      </c>
      <c r="E55" s="54" t="s">
        <v>96</v>
      </c>
      <c r="F55" s="54">
        <v>6</v>
      </c>
      <c r="G55" s="54"/>
      <c r="H55" s="54"/>
      <c r="I55" s="73">
        <v>1870000</v>
      </c>
      <c r="J55" s="71"/>
      <c r="K55" s="71"/>
      <c r="L55" s="49"/>
      <c r="M55" s="68"/>
      <c r="N55" s="68"/>
      <c r="O55" s="68"/>
      <c r="P55" s="68"/>
      <c r="Q55" s="68"/>
      <c r="R55" s="68">
        <v>1060</v>
      </c>
      <c r="S55" s="68">
        <v>1800000</v>
      </c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72"/>
      <c r="AE55" s="68"/>
      <c r="AF55" s="72"/>
      <c r="AG55" s="68"/>
      <c r="AH55" s="68"/>
      <c r="AI55" s="68"/>
      <c r="AJ55" s="68"/>
      <c r="AK55" s="68"/>
      <c r="AL55" s="68"/>
      <c r="AM55" s="68"/>
      <c r="AN55" s="68"/>
      <c r="AO55" s="68"/>
      <c r="AP55" s="72"/>
      <c r="AQ55" s="68">
        <v>70000</v>
      </c>
      <c r="AR55" s="68"/>
    </row>
    <row r="56" spans="1:44" s="74" customFormat="1" ht="25.5" x14ac:dyDescent="0.2">
      <c r="A56" s="70">
        <v>18</v>
      </c>
      <c r="B56" s="54" t="s">
        <v>78</v>
      </c>
      <c r="C56" s="54" t="s">
        <v>79</v>
      </c>
      <c r="D56" s="54" t="s">
        <v>83</v>
      </c>
      <c r="E56" s="54" t="s">
        <v>80</v>
      </c>
      <c r="F56" s="54">
        <v>55</v>
      </c>
      <c r="G56" s="54"/>
      <c r="H56" s="54"/>
      <c r="I56" s="73">
        <v>1660000</v>
      </c>
      <c r="J56" s="71"/>
      <c r="K56" s="71"/>
      <c r="L56" s="49"/>
      <c r="M56" s="68"/>
      <c r="N56" s="68"/>
      <c r="O56" s="68"/>
      <c r="P56" s="68"/>
      <c r="Q56" s="68"/>
      <c r="R56" s="68">
        <v>960</v>
      </c>
      <c r="S56" s="68">
        <v>1600000</v>
      </c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2"/>
      <c r="AE56" s="68"/>
      <c r="AF56" s="72"/>
      <c r="AG56" s="68"/>
      <c r="AH56" s="68"/>
      <c r="AI56" s="68"/>
      <c r="AJ56" s="68"/>
      <c r="AK56" s="68"/>
      <c r="AL56" s="68"/>
      <c r="AM56" s="68"/>
      <c r="AN56" s="68"/>
      <c r="AO56" s="68"/>
      <c r="AP56" s="72"/>
      <c r="AQ56" s="68">
        <v>60000</v>
      </c>
      <c r="AR56" s="68"/>
    </row>
    <row r="57" spans="1:44" s="74" customFormat="1" ht="12.75" x14ac:dyDescent="0.2">
      <c r="A57" s="70">
        <v>19</v>
      </c>
      <c r="B57" s="54" t="s">
        <v>78</v>
      </c>
      <c r="C57" s="54" t="s">
        <v>79</v>
      </c>
      <c r="D57" s="54" t="s">
        <v>83</v>
      </c>
      <c r="E57" s="54" t="s">
        <v>115</v>
      </c>
      <c r="F57" s="54">
        <v>1</v>
      </c>
      <c r="G57" s="54"/>
      <c r="H57" s="54"/>
      <c r="I57" s="73">
        <v>1840000</v>
      </c>
      <c r="J57" s="71"/>
      <c r="K57" s="71"/>
      <c r="L57" s="49"/>
      <c r="M57" s="68"/>
      <c r="N57" s="68"/>
      <c r="O57" s="68"/>
      <c r="P57" s="68"/>
      <c r="Q57" s="68"/>
      <c r="R57" s="68"/>
      <c r="S57" s="68"/>
      <c r="T57" s="68"/>
      <c r="U57" s="68"/>
      <c r="V57" s="68">
        <v>1000</v>
      </c>
      <c r="W57" s="68">
        <v>1650000</v>
      </c>
      <c r="X57" s="68">
        <v>150000</v>
      </c>
      <c r="Y57" s="68"/>
      <c r="Z57" s="68"/>
      <c r="AA57" s="68"/>
      <c r="AB57" s="68"/>
      <c r="AC57" s="68"/>
      <c r="AD57" s="72"/>
      <c r="AE57" s="68"/>
      <c r="AF57" s="72"/>
      <c r="AG57" s="68"/>
      <c r="AH57" s="68"/>
      <c r="AI57" s="68"/>
      <c r="AJ57" s="68"/>
      <c r="AK57" s="68"/>
      <c r="AL57" s="68"/>
      <c r="AM57" s="68"/>
      <c r="AN57" s="68"/>
      <c r="AO57" s="68"/>
      <c r="AP57" s="72"/>
      <c r="AQ57" s="68">
        <v>40000</v>
      </c>
      <c r="AR57" s="68"/>
    </row>
    <row r="58" spans="1:44" s="74" customFormat="1" ht="25.5" x14ac:dyDescent="0.2">
      <c r="A58" s="70">
        <v>20</v>
      </c>
      <c r="B58" s="54" t="s">
        <v>78</v>
      </c>
      <c r="C58" s="54" t="s">
        <v>79</v>
      </c>
      <c r="D58" s="54" t="s">
        <v>83</v>
      </c>
      <c r="E58" s="54" t="s">
        <v>80</v>
      </c>
      <c r="F58" s="54">
        <v>19</v>
      </c>
      <c r="G58" s="54"/>
      <c r="H58" s="54"/>
      <c r="I58" s="73">
        <v>100000</v>
      </c>
      <c r="J58" s="71"/>
      <c r="K58" s="71"/>
      <c r="L58" s="49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>
        <v>100000</v>
      </c>
      <c r="Y58" s="68"/>
      <c r="Z58" s="68"/>
      <c r="AA58" s="68"/>
      <c r="AB58" s="68"/>
      <c r="AC58" s="68"/>
      <c r="AD58" s="72"/>
      <c r="AE58" s="68"/>
      <c r="AF58" s="72"/>
      <c r="AG58" s="68"/>
      <c r="AH58" s="68"/>
      <c r="AI58" s="68"/>
      <c r="AJ58" s="68"/>
      <c r="AK58" s="68"/>
      <c r="AL58" s="68"/>
      <c r="AM58" s="68"/>
      <c r="AN58" s="68"/>
      <c r="AO58" s="68"/>
      <c r="AP58" s="72"/>
      <c r="AQ58" s="68"/>
      <c r="AR58" s="68"/>
    </row>
    <row r="59" spans="1:44" s="74" customFormat="1" ht="12.75" x14ac:dyDescent="0.2">
      <c r="A59" s="70">
        <v>21</v>
      </c>
      <c r="B59" s="54" t="s">
        <v>78</v>
      </c>
      <c r="C59" s="54" t="s">
        <v>79</v>
      </c>
      <c r="D59" s="54" t="s">
        <v>83</v>
      </c>
      <c r="E59" s="54" t="s">
        <v>88</v>
      </c>
      <c r="F59" s="54">
        <v>3</v>
      </c>
      <c r="G59" s="54"/>
      <c r="H59" s="54" t="s">
        <v>104</v>
      </c>
      <c r="I59" s="73">
        <v>150000</v>
      </c>
      <c r="J59" s="71"/>
      <c r="K59" s="71"/>
      <c r="L59" s="49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>
        <v>150000</v>
      </c>
      <c r="Y59" s="68"/>
      <c r="Z59" s="68"/>
      <c r="AA59" s="68"/>
      <c r="AB59" s="68"/>
      <c r="AC59" s="68"/>
      <c r="AD59" s="72"/>
      <c r="AE59" s="68"/>
      <c r="AF59" s="72"/>
      <c r="AG59" s="68"/>
      <c r="AH59" s="68"/>
      <c r="AI59" s="68"/>
      <c r="AJ59" s="68"/>
      <c r="AK59" s="68"/>
      <c r="AL59" s="68"/>
      <c r="AM59" s="68"/>
      <c r="AN59" s="68"/>
      <c r="AO59" s="68"/>
      <c r="AP59" s="72"/>
      <c r="AQ59" s="68"/>
      <c r="AR59" s="68"/>
    </row>
    <row r="60" spans="1:44" x14ac:dyDescent="0.25">
      <c r="A60" s="44" t="s">
        <v>117</v>
      </c>
      <c r="B60" s="44"/>
      <c r="C60" s="44"/>
      <c r="D60" s="44"/>
      <c r="E60" s="44"/>
      <c r="F60" s="44"/>
      <c r="G60" s="44"/>
      <c r="H60" s="44"/>
      <c r="I60" s="30">
        <f t="shared" ref="I60:AR60" si="3">SUM(I39:I59)</f>
        <v>50085000</v>
      </c>
      <c r="J60" s="30">
        <f t="shared" si="3"/>
        <v>0</v>
      </c>
      <c r="K60" s="30">
        <f t="shared" si="3"/>
        <v>0</v>
      </c>
      <c r="L60" s="30">
        <f t="shared" si="3"/>
        <v>0</v>
      </c>
      <c r="M60" s="30">
        <f t="shared" si="3"/>
        <v>0</v>
      </c>
      <c r="N60" s="30">
        <f t="shared" si="3"/>
        <v>0</v>
      </c>
      <c r="O60" s="30">
        <f t="shared" si="3"/>
        <v>0</v>
      </c>
      <c r="P60" s="30">
        <f t="shared" si="3"/>
        <v>0</v>
      </c>
      <c r="Q60" s="30">
        <f t="shared" si="3"/>
        <v>0</v>
      </c>
      <c r="R60" s="30">
        <f t="shared" si="3"/>
        <v>20012</v>
      </c>
      <c r="S60" s="30">
        <f t="shared" si="3"/>
        <v>38700000</v>
      </c>
      <c r="T60" s="30">
        <f t="shared" si="3"/>
        <v>0</v>
      </c>
      <c r="U60" s="30">
        <f t="shared" si="3"/>
        <v>0</v>
      </c>
      <c r="V60" s="30">
        <f t="shared" si="3"/>
        <v>7780</v>
      </c>
      <c r="W60" s="22">
        <f t="shared" si="3"/>
        <v>8650000</v>
      </c>
      <c r="X60" s="30">
        <f t="shared" si="3"/>
        <v>1600000</v>
      </c>
      <c r="Y60" s="30">
        <f t="shared" si="3"/>
        <v>0</v>
      </c>
      <c r="Z60" s="30">
        <f t="shared" si="3"/>
        <v>0</v>
      </c>
      <c r="AA60" s="30">
        <f t="shared" si="3"/>
        <v>0</v>
      </c>
      <c r="AB60" s="30">
        <f t="shared" si="3"/>
        <v>0</v>
      </c>
      <c r="AC60" s="30">
        <f t="shared" si="3"/>
        <v>0</v>
      </c>
      <c r="AD60" s="30">
        <f t="shared" si="3"/>
        <v>0</v>
      </c>
      <c r="AE60" s="30">
        <f t="shared" si="3"/>
        <v>0</v>
      </c>
      <c r="AF60" s="30">
        <f t="shared" si="3"/>
        <v>0</v>
      </c>
      <c r="AG60" s="30">
        <f t="shared" si="3"/>
        <v>0</v>
      </c>
      <c r="AH60" s="30">
        <f t="shared" si="3"/>
        <v>0</v>
      </c>
      <c r="AI60" s="30">
        <f t="shared" si="3"/>
        <v>0</v>
      </c>
      <c r="AJ60" s="30">
        <f t="shared" si="3"/>
        <v>0</v>
      </c>
      <c r="AK60" s="30">
        <f t="shared" si="3"/>
        <v>0</v>
      </c>
      <c r="AL60" s="30">
        <f t="shared" si="3"/>
        <v>0</v>
      </c>
      <c r="AM60" s="30">
        <f t="shared" si="3"/>
        <v>0</v>
      </c>
      <c r="AN60" s="30">
        <f t="shared" si="3"/>
        <v>0</v>
      </c>
      <c r="AO60" s="30">
        <f t="shared" si="3"/>
        <v>0</v>
      </c>
      <c r="AP60" s="30">
        <f t="shared" si="3"/>
        <v>0</v>
      </c>
      <c r="AQ60" s="30">
        <f t="shared" si="3"/>
        <v>1135000</v>
      </c>
      <c r="AR60" s="30">
        <f t="shared" si="3"/>
        <v>0</v>
      </c>
    </row>
    <row r="61" spans="1:44" x14ac:dyDescent="0.25">
      <c r="A61" s="124" t="s">
        <v>65</v>
      </c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44" x14ac:dyDescent="0.25">
      <c r="I62" s="39"/>
    </row>
  </sheetData>
  <mergeCells count="32">
    <mergeCell ref="AJ1:AR1"/>
    <mergeCell ref="A61:J61"/>
    <mergeCell ref="A2:AR2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G3:AP3"/>
    <mergeCell ref="AQ3:AQ4"/>
    <mergeCell ref="AK4:AL4"/>
    <mergeCell ref="AM4:AN4"/>
    <mergeCell ref="AO4:AP4"/>
    <mergeCell ref="AC3:AD4"/>
    <mergeCell ref="AE3:AF4"/>
    <mergeCell ref="R3:S4"/>
    <mergeCell ref="T3:U4"/>
    <mergeCell ref="V3:W4"/>
    <mergeCell ref="X3:X4"/>
    <mergeCell ref="A37:H37"/>
    <mergeCell ref="A3:A5"/>
    <mergeCell ref="B3:H3"/>
    <mergeCell ref="I3:I4"/>
    <mergeCell ref="J3:O3"/>
    <mergeCell ref="P3:Q4"/>
  </mergeCells>
  <conditionalFormatting sqref="I8:AR36">
    <cfRule type="expression" dxfId="29" priority="31">
      <formula>BW8=5</formula>
    </cfRule>
    <cfRule type="expression" dxfId="28" priority="32">
      <formula>BW8=4</formula>
    </cfRule>
    <cfRule type="expression" dxfId="27" priority="33">
      <formula>BW8=3</formula>
    </cfRule>
    <cfRule type="expression" dxfId="26" priority="34">
      <formula>BW8=2</formula>
    </cfRule>
    <cfRule type="expression" dxfId="25" priority="35">
      <formula>BW8=1</formula>
    </cfRule>
  </conditionalFormatting>
  <conditionalFormatting sqref="I16:J16">
    <cfRule type="expression" dxfId="24" priority="21">
      <formula>BW16=5</formula>
    </cfRule>
    <cfRule type="expression" dxfId="23" priority="22">
      <formula>BW16=4</formula>
    </cfRule>
    <cfRule type="expression" dxfId="22" priority="23">
      <formula>BW16=3</formula>
    </cfRule>
    <cfRule type="expression" dxfId="21" priority="24">
      <formula>BW16=2</formula>
    </cfRule>
    <cfRule type="expression" dxfId="20" priority="25">
      <formula>BW16=1</formula>
    </cfRule>
  </conditionalFormatting>
  <conditionalFormatting sqref="Q19">
    <cfRule type="expression" dxfId="19" priority="16">
      <formula>CE19=5</formula>
    </cfRule>
    <cfRule type="expression" dxfId="18" priority="17">
      <formula>CE19=4</formula>
    </cfRule>
    <cfRule type="expression" dxfId="17" priority="18">
      <formula>CE19=3</formula>
    </cfRule>
    <cfRule type="expression" dxfId="16" priority="19">
      <formula>CE19=2</formula>
    </cfRule>
    <cfRule type="expression" dxfId="15" priority="20">
      <formula>CE19=1</formula>
    </cfRule>
  </conditionalFormatting>
  <conditionalFormatting sqref="P19">
    <cfRule type="expression" dxfId="14" priority="11">
      <formula>CD19=5</formula>
    </cfRule>
    <cfRule type="expression" dxfId="13" priority="12">
      <formula>CD19=4</formula>
    </cfRule>
    <cfRule type="expression" dxfId="12" priority="13">
      <formula>CD19=3</formula>
    </cfRule>
    <cfRule type="expression" dxfId="11" priority="14">
      <formula>CD19=2</formula>
    </cfRule>
    <cfRule type="expression" dxfId="10" priority="15">
      <formula>CD19=1</formula>
    </cfRule>
  </conditionalFormatting>
  <conditionalFormatting sqref="R19">
    <cfRule type="expression" dxfId="9" priority="6">
      <formula>CF19=5</formula>
    </cfRule>
    <cfRule type="expression" dxfId="8" priority="7">
      <formula>CF19=4</formula>
    </cfRule>
    <cfRule type="expression" dxfId="7" priority="8">
      <formula>CF19=3</formula>
    </cfRule>
    <cfRule type="expression" dxfId="6" priority="9">
      <formula>CF19=2</formula>
    </cfRule>
    <cfRule type="expression" dxfId="5" priority="10">
      <formula>CF19=1</formula>
    </cfRule>
  </conditionalFormatting>
  <conditionalFormatting sqref="S19">
    <cfRule type="expression" dxfId="4" priority="1">
      <formula>CG19=5</formula>
    </cfRule>
    <cfRule type="expression" dxfId="3" priority="2">
      <formula>CG19=4</formula>
    </cfRule>
    <cfRule type="expression" dxfId="2" priority="3">
      <formula>CG19=3</formula>
    </cfRule>
    <cfRule type="expression" dxfId="1" priority="4">
      <formula>CG19=2</formula>
    </cfRule>
    <cfRule type="expression" dxfId="0" priority="5">
      <formula>CG19=1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40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1"/>
  <sheetViews>
    <sheetView view="pageBreakPreview" zoomScale="115" zoomScaleNormal="115" zoomScaleSheetLayoutView="115" workbookViewId="0">
      <selection activeCell="A2" sqref="A2:N2"/>
    </sheetView>
  </sheetViews>
  <sheetFormatPr defaultRowHeight="15" x14ac:dyDescent="0.25"/>
  <cols>
    <col min="1" max="1" width="4.140625" customWidth="1"/>
    <col min="2" max="2" width="22.140625" customWidth="1"/>
    <col min="3" max="3" width="9.28515625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 x14ac:dyDescent="0.25">
      <c r="A1" s="11"/>
      <c r="F1" s="129" t="s">
        <v>120</v>
      </c>
      <c r="G1" s="129"/>
      <c r="H1" s="129"/>
      <c r="I1" s="129"/>
      <c r="J1" s="129"/>
      <c r="K1" s="129"/>
      <c r="L1" s="129"/>
      <c r="M1" s="129"/>
      <c r="N1" s="129"/>
    </row>
    <row r="2" spans="1:14" ht="45" customHeight="1" x14ac:dyDescent="0.25">
      <c r="A2" s="125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4" ht="62.25" customHeight="1" x14ac:dyDescent="0.25">
      <c r="A3" s="119" t="s">
        <v>24</v>
      </c>
      <c r="B3" s="122" t="s">
        <v>72</v>
      </c>
      <c r="C3" s="130" t="s">
        <v>71</v>
      </c>
      <c r="D3" s="130" t="s">
        <v>17</v>
      </c>
      <c r="E3" s="122" t="s">
        <v>34</v>
      </c>
      <c r="F3" s="122"/>
      <c r="G3" s="122"/>
      <c r="H3" s="122"/>
      <c r="I3" s="122"/>
      <c r="J3" s="122" t="s">
        <v>16</v>
      </c>
      <c r="K3" s="122"/>
      <c r="L3" s="122"/>
      <c r="M3" s="122"/>
      <c r="N3" s="122"/>
    </row>
    <row r="4" spans="1:14" x14ac:dyDescent="0.25">
      <c r="A4" s="120"/>
      <c r="B4" s="122"/>
      <c r="C4" s="130"/>
      <c r="D4" s="130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 x14ac:dyDescent="0.25">
      <c r="A5" s="121"/>
      <c r="B5" s="122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 x14ac:dyDescent="0.25">
      <c r="A7" s="7"/>
      <c r="B7" s="6">
        <v>2018</v>
      </c>
      <c r="C7" s="9">
        <v>40338.519999999997</v>
      </c>
      <c r="D7" s="9">
        <v>1985</v>
      </c>
      <c r="E7" s="9">
        <f t="shared" ref="E7:L7" si="0">E8</f>
        <v>0</v>
      </c>
      <c r="F7" s="9">
        <f t="shared" si="0"/>
        <v>0</v>
      </c>
      <c r="G7" s="9">
        <f t="shared" si="0"/>
        <v>0</v>
      </c>
      <c r="H7" s="9">
        <f t="shared" si="0"/>
        <v>30</v>
      </c>
      <c r="I7" s="9">
        <f t="shared" si="0"/>
        <v>30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3">
        <v>61000862.219999999</v>
      </c>
      <c r="N7" s="93">
        <v>61000862.219999999</v>
      </c>
    </row>
    <row r="8" spans="1:14" ht="42" customHeight="1" x14ac:dyDescent="0.25">
      <c r="A8" s="4">
        <v>1</v>
      </c>
      <c r="B8" s="4" t="s">
        <v>89</v>
      </c>
      <c r="C8" s="9">
        <v>40338.519999999997</v>
      </c>
      <c r="D8" s="9">
        <v>1985</v>
      </c>
      <c r="E8" s="9">
        <v>0</v>
      </c>
      <c r="F8" s="9">
        <f t="shared" ref="F8:L8" si="1">SUM(F9)</f>
        <v>0</v>
      </c>
      <c r="G8" s="9">
        <f t="shared" si="1"/>
        <v>0</v>
      </c>
      <c r="H8" s="9">
        <v>30</v>
      </c>
      <c r="I8" s="9">
        <v>30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3">
        <v>61000862.219999999</v>
      </c>
      <c r="N8" s="93">
        <v>61000862.219999999</v>
      </c>
    </row>
    <row r="9" spans="1:14" x14ac:dyDescent="0.25">
      <c r="A9" s="14"/>
      <c r="B9" s="15">
        <v>2019</v>
      </c>
      <c r="C9" s="29">
        <f>SUM(C10)</f>
        <v>62286.5</v>
      </c>
      <c r="D9" s="9">
        <f t="shared" ref="D9:M9" si="2">SUM(D10)</f>
        <v>3004</v>
      </c>
      <c r="E9" s="9">
        <f t="shared" si="2"/>
        <v>0</v>
      </c>
      <c r="F9" s="9">
        <f t="shared" si="2"/>
        <v>0</v>
      </c>
      <c r="G9" s="9">
        <f t="shared" si="2"/>
        <v>0</v>
      </c>
      <c r="H9" s="9">
        <f t="shared" si="2"/>
        <v>21</v>
      </c>
      <c r="I9" s="9">
        <f t="shared" si="2"/>
        <v>21</v>
      </c>
      <c r="J9" s="9">
        <f t="shared" si="2"/>
        <v>0</v>
      </c>
      <c r="K9" s="9">
        <f t="shared" si="2"/>
        <v>0</v>
      </c>
      <c r="L9" s="9">
        <f t="shared" si="2"/>
        <v>0</v>
      </c>
      <c r="M9" s="29">
        <f t="shared" si="2"/>
        <v>50085000</v>
      </c>
      <c r="N9" s="29">
        <f>SUM(N10)</f>
        <v>50085000</v>
      </c>
    </row>
    <row r="10" spans="1:14" ht="41.25" customHeight="1" x14ac:dyDescent="0.25">
      <c r="A10" s="4">
        <v>1</v>
      </c>
      <c r="B10" s="4" t="s">
        <v>89</v>
      </c>
      <c r="C10" s="28">
        <v>62286.5</v>
      </c>
      <c r="D10" s="32">
        <v>3004</v>
      </c>
      <c r="E10" s="5">
        <v>0</v>
      </c>
      <c r="F10" s="5">
        <v>0</v>
      </c>
      <c r="G10" s="5">
        <v>0</v>
      </c>
      <c r="H10" s="5">
        <v>21</v>
      </c>
      <c r="I10" s="5">
        <v>21</v>
      </c>
      <c r="J10" s="5">
        <v>0</v>
      </c>
      <c r="K10" s="5">
        <v>0</v>
      </c>
      <c r="L10" s="5">
        <v>0</v>
      </c>
      <c r="M10" s="28">
        <v>50085000</v>
      </c>
      <c r="N10" s="28">
        <f>M10</f>
        <v>50085000</v>
      </c>
    </row>
    <row r="11" spans="1:14" x14ac:dyDescent="0.25">
      <c r="A11" s="101" t="s">
        <v>65</v>
      </c>
      <c r="B11" s="101"/>
      <c r="C11" s="101"/>
      <c r="D11" s="101"/>
      <c r="E11" s="101"/>
      <c r="F11" s="101"/>
      <c r="G11" s="101"/>
      <c r="H11" s="101"/>
      <c r="I11" s="101"/>
      <c r="J11" s="101"/>
    </row>
  </sheetData>
  <mergeCells count="9">
    <mergeCell ref="A11:J11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01-gostr3411"/>
    <Reference URI="#idPackageObject" Type="http://www.w3.org/2000/09/xmldsig#Object">
      <DigestMethod Algorithm="urn:ietf:params:xml:ns:cpxmlsec:algorithms:gostr3411"/>
      <DigestValue>Ftxz2OURCQIk4eIBbT/80bZBNN1+2BwG4Vv9dus2baw=</DigestValue>
    </Reference>
    <Reference URI="#idOfficeObject" Type="http://www.w3.org/2000/09/xmldsig#Object">
      <DigestMethod Algorithm="urn:ietf:params:xml:ns:cpxmlsec:algorithms:gostr3411"/>
      <DigestValue>v8zkf6vHncuhXRCloPXDBCiV4as5hPVZmuRNVdR/mcE=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"/>
      <DigestValue>kaqremV6HotZd0SPecVGyzzmqKizxbthKeG5+lhgXPo=</DigestValue>
    </Reference>
  </SignedInfo>
  <SignatureValue>tlJpo8X301g6R3nL3PQieV5oIiBiiJCZLcckD8h4hVfLP5hvjOa9KSq7sCReBHof
fsOA06x1I4DZzV0gbDCBFw==</SignatureValue>
  <KeyInfo>
    <X509Data>
      <X509Certificate>MIIIRTCCB/SgAwIBAgIDIdcdMAgGBiqFAwICAzCCAV0xGDAWBgkqhkiG9w0BCQIT
CVNlcnZlciBDQTEgMB4GCSqGSIb3DQEJARYRdWNfZmtAcm9za2F6bmEucnUxHDAa
BgNVBAgMEzc3INCzLiDQnNC+0YHQutCy0LAxGjAYBggqhQMDgQMBARIMMDA3NzEw
NTY4NzYwMRgwFgYFKoUDZAESDTEwNDc3OTcwMTk4MzAxLDAqBgNVBAkMI9GD0LvQ
uNGG0LAg0JjQu9GM0LjQvdC60LAsINC00L7QvCA3MRUwEwYDVQQHDAzQnNC+0YHQ
utCy0LAxCzAJBgNVBAYTAlJVMTgwNgYDVQQKDC/QpNC10LTQtdGA0LDQu9GM0L3Q
vtC1INC60LDQt9C90LDRh9C10LnRgdGC0LLQvjE/MD0GA1UEAww20KPQpiDQpNC1
0LTQtdGA0LDQu9GM0L3QvtCz0L4g0LrQsNC30L3QsNGH0LXQudGB0YLQstCwMB4X
DTE3MDQyMDA1NTMzNFoXDTE4MDYyODEzMDkzM1owggGeMRowGAYIKoUDA4EDAQES
DDQwMjQwMTA1NDI5NDEWMBQGBSqFA2QDEgswNzU5NDk5MDIyODEjMCEGCSqGSIb3
DQEJARYUYWx1ZGluQGFkbS5rYWx1Z2EucnUxCzAJBgNVBAYTAlJVMSowKAYDVQQI
DCHQmtCw0LvRg9C20YHQutCw0Y8g0L7QsdC70LDRgdGC0YwxGTAXBgNVBAcMENCb
0Y7QtNC40L3QvtCy0L4xazBpBgNVBAoMYtCQ0LTQvNC40L3QuNGB0YLRgNCw0YbQ
uNGPINCc0KAgItCT0L7RgNC+0LQg0JvRjtC00LjQvdC+0LLQviDQuCDQm9GO0LTQ
uNC90L7QstGB0LrQuNC5INGA0LDQudC+0L0iMSgwJgYDVQQqDB/QnNCw0YDQuNGP
INCd0LjQutC+0LvQsNC10LLQvdCwMRswGQYDVQQEDBLQodGC0LXQv9C40YfQtdCy
0LAxOzA5BgNVBAMMMtCh0YLQtdC/0LjRh9C10LLQsCDQnNCw0YDQuNGPINCd0LjQ
utC+0LvQsNC10LLQvdCwMGMwHAYGKoUDAgITMBIGByqFAwICJAAGByqFAwICHgED
QwAEQPBZE9JhEbtoJqfkJUCigZauUTLVWu+NCBTt6cvjILaoKQ3VrSkV72+Q7/Tv
MszSrXDNT1JVZ16e/kWn0FB2ZAGjggRUMIIEUDAMBgNVHRMBAf8EAjAAMB0GA1Ud
IAQWMBQwCAYGKoUDZHEBMAgGBiqFA2RxAjAgBgNVHREEGTAXoBIGA1UEDKALEwk0
MTIxMTE1NDWGATAwNgYFKoUDZG8ELQwrItCa0YDQuNC/0YLQvtCf0YDQviBDU1Ai
ICjQstC10YDRgdC40Y8gMy42KTCCAWEGBSqFA2RwBIIBVjCCAVIMRCLQmtGA0LjQ
v9GC0L7Qn9GA0L4gQ1NQIiAo0LLQtdGA0YHQuNGPIDMuNikgKNC40YHQv9C+0LvQ
vdC10L3QuNC1IDIpDGgi0J/RgNC+0LPRgNCw0LzQvNC90L4t0LDQv9C/0LDRgNCw
0YLQvdGL0Lkg0LrQvtC80L/Qu9C10LrRgSAi0K7QvdC40YHQtdGA0YIt0JPQntCh
0KIiLiDQktC10YDRgdC40Y8gMi4xIgxP0KHQtdGA0YLQuNGE0LjQutCw0YIg0YHQ
vtC+0YLQstC10YLRgdGC0LLQuNGPIOKEliDQodCkLzEyNC0yNzM4INC+0YIgMDEu
MDcuMjAxNQxP0KHQtdGA0YLQuNGE0LjQutCw0YIg0YHQvtC+0YLQstC10YLRgdGC
0LLQuNGPIOKEliDQodCkLzEyOC0yODc4INC+0YIgMjAuMDYuMjAxNjAOBgNVHQ8B
Af8EBAMCA+gwEwYDVR0lBAwwCgYIKwYBBQUHAwIwKwYDVR0QBCQwIoAPMjAxNzA0
MTkxMzU5MjlagQ8yMDE4MDYyODEzMDkzM1owggGPBgNVHSMEggGGMIIBgoAUnnEO
D9q0AShfP+LLj2UVlwJHjKuhggFlpIIBYTCCAV0xGDAWBgkqhkiG9w0BCQITCVNl
cnZlciBDQTEgMB4GCSqGSIb3DQEJARYRdWNfZmtAcm9za2F6bmEucnUxHDAaBgNV
BAgMEzc3INCzLiDQnNC+0YHQutCy0LAxGjAYBggqhQMDgQMBARIMMDA3NzEwNTY4
NzYwMRgwFgYFKoUDZAESDTEwNDc3OTcwMTk4MzAxLDAqBgNVBAkMI9GD0LvQuNGG
0LAg0JjQu9GM0LjQvdC60LAsINC00L7QvCA3MRUwEwYDVQQHDAzQnNC+0YHQutCy
0LAxCzAJBgNVBAYTAlJVMTgwNgYDVQQKDC/QpNC10LTQtdGA0LDQu9GM0L3QvtC1
INC60LDQt9C90LDRh9C10LnRgdGC0LLQvjE/MD0GA1UEAww20KPQpiDQpNC10LTQ
tdGA0LDQu9GM0L3QvtCz0L4g0LrQsNC30L3QsNGH0LXQudGB0YLQstCwggEBMF4G
A1UdHwRXMFUwKaAnoCWGI2h0dHA6Ly9jcmwucm9za2F6bmEucnUvY3JsL2ZrMDEu
Y3JsMCigJqAkhiJodHRwOi8vY3JsLmZzZmsubG9jYWwvY3JsL2ZrMDEuY3JsMB0G
A1UdDgQWBBTQ76hyHvlSAq9pLkMZjTARLqRc+TAIBgYqhQMCAgMDQQB44391PhVf
bgQtTPYL+qXPxM64y8H4NJCjK3JWR/PXUIWuajA5N6Q4H6ErXCrRyjaDtCqMI31y
hz+dhs4Eus+O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9j+6rXPG/qKQXGYGRB0ZA7AXMe4=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pv83mQKrni29oVaLtfFhfjZnbvc=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pv83mQKrni29oVaLtfFhfjZnbvc=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pv83mQKrni29oVaLtfFhfjZnbvc=</DigestValue>
      </Reference>
      <Reference URI="/xl/sharedStrings.xml?ContentType=application/vnd.openxmlformats-officedocument.spreadsheetml.sharedStrings+xml">
        <DigestMethod Algorithm="http://www.w3.org/2000/09/xmldsig#sha1"/>
        <DigestValue>zv3wDdn4NFHI1maERJY3PyRbQqU=</DigestValue>
      </Reference>
      <Reference URI="/xl/styles.xml?ContentType=application/vnd.openxmlformats-officedocument.spreadsheetml.styles+xml">
        <DigestMethod Algorithm="http://www.w3.org/2000/09/xmldsig#sha1"/>
        <DigestValue>0lzvJ/CPt0ez+aF02ChWS2p7CDs=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hITJ71qCKvFHaH1lMrZHZSo/uaw=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5KBhtuPfrsin5iWcoAgb+kUmfig=</DigestValue>
      </Reference>
      <Reference URI="/xl/worksheets/sheet2.xml?ContentType=application/vnd.openxmlformats-officedocument.spreadsheetml.worksheet+xml">
        <DigestMethod Algorithm="http://www.w3.org/2000/09/xmldsig#sha1"/>
        <DigestValue>G3oMmxee7xxeYFXDwb12zTjOF7o=</DigestValue>
      </Reference>
      <Reference URI="/xl/worksheets/sheet3.xml?ContentType=application/vnd.openxmlformats-officedocument.spreadsheetml.worksheet+xml">
        <DigestMethod Algorithm="http://www.w3.org/2000/09/xmldsig#sha1"/>
        <DigestValue>OZGQYmIDMdHjJ/TOareQkMMEVvM=</DigestValue>
      </Reference>
    </Manifest>
    <SignatureProperties>
      <SignatureProperty Id="idSignatureTime" Target="#idPackageSignature">
        <mdssi:SignatureTime>
          <mdssi:Format>YYYY-MM-DDThh:mm:ssTZD</mdssi:Format>
          <mdssi:Value>2017-07-24T05:50:34Z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2017-07-24T05:50:34Z</xd:SigningTime>
          <xd:SigningCertificate>
            <xd:Cert>
              <xd:CertDigest>
                <DigestMethod Algorithm="http://www.w3.org/2000/09/xmldsig#sha1"/>
                <DigestValue>Yl8yh+6uAcw0RCbF1DjL0xB5YOo=</DigestValue>
              </xd:CertDigest>
              <xd:IssuerSerial>
                <X509IssuerName>CN=УЦ Федерального казначейства, O=Федеральное казначейство, C=RU, L=Москва, STREET="улица Ильинка, дом 7", ОГРН=1047797019830, ИНН=007710568760, S=77 г. Москва, E=uc_fk@roskazna.ru, OID.1.2.840.113549.1.9.2=Server CA</X509IssuerName>
                <X509SerialNumber>2217757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ludra</cp:lastModifiedBy>
  <cp:lastPrinted>2017-06-28T05:48:19Z</cp:lastPrinted>
  <dcterms:created xsi:type="dcterms:W3CDTF">2014-04-04T11:20:04Z</dcterms:created>
  <dcterms:modified xsi:type="dcterms:W3CDTF">2017-07-24T05:50:34Z</dcterms:modified>
</cp:coreProperties>
</file>