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585" windowWidth="14805" windowHeight="7530"/>
  </bookViews>
  <sheets>
    <sheet name="бюджет 2016" sheetId="1" r:id="rId1"/>
    <sheet name="Лист1" sheetId="2" r:id="rId2"/>
  </sheets>
  <definedNames>
    <definedName name="_xlnm.Print_Titles" localSheetId="0">'бюджет 2016'!$4:$5</definedName>
    <definedName name="_xlnm.Print_Area" localSheetId="0">'бюджет 2016'!$A$1:$H$1279</definedName>
  </definedNames>
  <calcPr calcId="124519"/>
</workbook>
</file>

<file path=xl/calcChain.xml><?xml version="1.0" encoding="utf-8"?>
<calcChain xmlns="http://schemas.openxmlformats.org/spreadsheetml/2006/main">
  <c r="F713" i="1"/>
  <c r="H713"/>
  <c r="F100"/>
  <c r="H100" l="1"/>
  <c r="G101"/>
  <c r="G100"/>
  <c r="F1274"/>
  <c r="F1272"/>
  <c r="F1271" s="1"/>
  <c r="F1270" s="1"/>
  <c r="F1269" s="1"/>
  <c r="F1268" s="1"/>
  <c r="F1266"/>
  <c r="F1265"/>
  <c r="F1264" s="1"/>
  <c r="F1263" s="1"/>
  <c r="F1262" s="1"/>
  <c r="F1261" s="1"/>
  <c r="F1260" s="1"/>
  <c r="F1258"/>
  <c r="F1256"/>
  <c r="F1254"/>
  <c r="F1249"/>
  <c r="F1247"/>
  <c r="F1246"/>
  <c r="F1245" s="1"/>
  <c r="F1244" s="1"/>
  <c r="F1243" s="1"/>
  <c r="F1241"/>
  <c r="F1239"/>
  <c r="F1238" s="1"/>
  <c r="F1236"/>
  <c r="F1234"/>
  <c r="F1232"/>
  <c r="F1230"/>
  <c r="F1227"/>
  <c r="F1225"/>
  <c r="F1223"/>
  <c r="F1222" s="1"/>
  <c r="F1220"/>
  <c r="F1218"/>
  <c r="F1216"/>
  <c r="F1210"/>
  <c r="F1209" s="1"/>
  <c r="F1208" s="1"/>
  <c r="F1207" s="1"/>
  <c r="F1205"/>
  <c r="F1204" s="1"/>
  <c r="F1203" s="1"/>
  <c r="F1201"/>
  <c r="F1200" s="1"/>
  <c r="F1199" s="1"/>
  <c r="F1191"/>
  <c r="F1190" s="1"/>
  <c r="F1189" s="1"/>
  <c r="F1188" s="1"/>
  <c r="F1186"/>
  <c r="F1185" s="1"/>
  <c r="F1184" s="1"/>
  <c r="F1183" s="1"/>
  <c r="F1181"/>
  <c r="F1180" s="1"/>
  <c r="F1179" s="1"/>
  <c r="F1177"/>
  <c r="F1176" s="1"/>
  <c r="F1174"/>
  <c r="F1173" s="1"/>
  <c r="F1171"/>
  <c r="F1170" s="1"/>
  <c r="F1169" s="1"/>
  <c r="F1168" s="1"/>
  <c r="F1166"/>
  <c r="F1165" s="1"/>
  <c r="F1164" s="1"/>
  <c r="F1163" s="1"/>
  <c r="F1161"/>
  <c r="F1160" s="1"/>
  <c r="F1156"/>
  <c r="F1154"/>
  <c r="F1150"/>
  <c r="F1148"/>
  <c r="F1145"/>
  <c r="F1143"/>
  <c r="F1142"/>
  <c r="F1139"/>
  <c r="F1138" s="1"/>
  <c r="F1137" s="1"/>
  <c r="F1135"/>
  <c r="F1134" s="1"/>
  <c r="F1132"/>
  <c r="F1130"/>
  <c r="F1127"/>
  <c r="F1125"/>
  <c r="F1124"/>
  <c r="F1121"/>
  <c r="F1120" s="1"/>
  <c r="F1118"/>
  <c r="F1117" s="1"/>
  <c r="F1115"/>
  <c r="F1114" s="1"/>
  <c r="F1112"/>
  <c r="F1110"/>
  <c r="F1109"/>
  <c r="F1107"/>
  <c r="F1106"/>
  <c r="F1104"/>
  <c r="F1103"/>
  <c r="F1101"/>
  <c r="F1099"/>
  <c r="F1098" s="1"/>
  <c r="F1096"/>
  <c r="F1095" s="1"/>
  <c r="F1093"/>
  <c r="F1092" s="1"/>
  <c r="F1090"/>
  <c r="F1089" s="1"/>
  <c r="F1086"/>
  <c r="F1085" s="1"/>
  <c r="F1083"/>
  <c r="F1082" s="1"/>
  <c r="F1080"/>
  <c r="F1079" s="1"/>
  <c r="F1077"/>
  <c r="F1076" s="1"/>
  <c r="F1074"/>
  <c r="F1072"/>
  <c r="F1071"/>
  <c r="F1069"/>
  <c r="F1067"/>
  <c r="F1066" s="1"/>
  <c r="F1064"/>
  <c r="F1063" s="1"/>
  <c r="F1060"/>
  <c r="F1059" s="1"/>
  <c r="F1057"/>
  <c r="F1055"/>
  <c r="F1052"/>
  <c r="F1051" s="1"/>
  <c r="F1049"/>
  <c r="F1048" s="1"/>
  <c r="F1047" s="1"/>
  <c r="F1045"/>
  <c r="F1044" s="1"/>
  <c r="F1042"/>
  <c r="F1041" s="1"/>
  <c r="F1039"/>
  <c r="F1038" s="1"/>
  <c r="F1036"/>
  <c r="F1035" s="1"/>
  <c r="F1033"/>
  <c r="F1032" s="1"/>
  <c r="F1029"/>
  <c r="F1028" s="1"/>
  <c r="F1027" s="1"/>
  <c r="F1025"/>
  <c r="F1023"/>
  <c r="F1022" s="1"/>
  <c r="F1021" s="1"/>
  <c r="F1019"/>
  <c r="F1017"/>
  <c r="F1016" s="1"/>
  <c r="F1014"/>
  <c r="F1012"/>
  <c r="F1010"/>
  <c r="F1008"/>
  <c r="F1003" s="1"/>
  <c r="F1002" s="1"/>
  <c r="F1006"/>
  <c r="F1004"/>
  <c r="F998"/>
  <c r="F997" s="1"/>
  <c r="F995"/>
  <c r="F994" s="1"/>
  <c r="F992"/>
  <c r="F991" s="1"/>
  <c r="F989"/>
  <c r="F988" s="1"/>
  <c r="F987" s="1"/>
  <c r="F985"/>
  <c r="F983"/>
  <c r="F980"/>
  <c r="F979" s="1"/>
  <c r="F977"/>
  <c r="F975"/>
  <c r="F974" s="1"/>
  <c r="F972"/>
  <c r="F970"/>
  <c r="F968"/>
  <c r="F966"/>
  <c r="F963"/>
  <c r="F957"/>
  <c r="F956" s="1"/>
  <c r="F954"/>
  <c r="F953" s="1"/>
  <c r="F950"/>
  <c r="F949" s="1"/>
  <c r="F947"/>
  <c r="F945"/>
  <c r="F944"/>
  <c r="F940"/>
  <c r="F939"/>
  <c r="F937"/>
  <c r="F936"/>
  <c r="F934"/>
  <c r="F933"/>
  <c r="F931"/>
  <c r="F930"/>
  <c r="F928"/>
  <c r="F927"/>
  <c r="F925"/>
  <c r="F924"/>
  <c r="F922"/>
  <c r="F921"/>
  <c r="F919"/>
  <c r="F918"/>
  <c r="F917" s="1"/>
  <c r="F916" s="1"/>
  <c r="F914"/>
  <c r="F913"/>
  <c r="F911"/>
  <c r="F910"/>
  <c r="F908"/>
  <c r="F906"/>
  <c r="F905" s="1"/>
  <c r="F904" s="1"/>
  <c r="F902"/>
  <c r="F901"/>
  <c r="F899"/>
  <c r="F897"/>
  <c r="F895"/>
  <c r="F893"/>
  <c r="F892" s="1"/>
  <c r="F890"/>
  <c r="F888"/>
  <c r="F886"/>
  <c r="F884"/>
  <c r="F883" s="1"/>
  <c r="F881"/>
  <c r="F872"/>
  <c r="F870"/>
  <c r="F868"/>
  <c r="F867" s="1"/>
  <c r="F866" s="1"/>
  <c r="F865" s="1"/>
  <c r="F863"/>
  <c r="F862" s="1"/>
  <c r="F861" s="1"/>
  <c r="F859"/>
  <c r="F858" s="1"/>
  <c r="F856"/>
  <c r="F855" s="1"/>
  <c r="F853"/>
  <c r="F851"/>
  <c r="F850"/>
  <c r="F848"/>
  <c r="F846"/>
  <c r="F844"/>
  <c r="F843"/>
  <c r="F841"/>
  <c r="F839"/>
  <c r="F837"/>
  <c r="F836"/>
  <c r="F835" s="1"/>
  <c r="F833"/>
  <c r="F831"/>
  <c r="F829"/>
  <c r="F827"/>
  <c r="F825"/>
  <c r="F820"/>
  <c r="F819" s="1"/>
  <c r="F816"/>
  <c r="F815"/>
  <c r="F814" s="1"/>
  <c r="F812"/>
  <c r="F811" s="1"/>
  <c r="F809"/>
  <c r="F808" s="1"/>
  <c r="F806"/>
  <c r="F805" s="1"/>
  <c r="F803"/>
  <c r="F802" s="1"/>
  <c r="F800"/>
  <c r="F799"/>
  <c r="F797"/>
  <c r="F796"/>
  <c r="F794"/>
  <c r="F793"/>
  <c r="F791"/>
  <c r="F790"/>
  <c r="F788"/>
  <c r="F787"/>
  <c r="F785"/>
  <c r="F784"/>
  <c r="F782"/>
  <c r="F781"/>
  <c r="F779"/>
  <c r="F778"/>
  <c r="F776"/>
  <c r="F774"/>
  <c r="F773" s="1"/>
  <c r="F771"/>
  <c r="F770" s="1"/>
  <c r="F768"/>
  <c r="F767" s="1"/>
  <c r="F765"/>
  <c r="F763"/>
  <c r="F762" s="1"/>
  <c r="F760"/>
  <c r="F755" s="1"/>
  <c r="F758"/>
  <c r="F756"/>
  <c r="F753"/>
  <c r="F751"/>
  <c r="F749"/>
  <c r="F748" s="1"/>
  <c r="F744"/>
  <c r="F743" s="1"/>
  <c r="F741"/>
  <c r="F740" s="1"/>
  <c r="F738"/>
  <c r="F737" s="1"/>
  <c r="F735"/>
  <c r="F733"/>
  <c r="F732" s="1"/>
  <c r="F730"/>
  <c r="F728"/>
  <c r="F726"/>
  <c r="F725" s="1"/>
  <c r="F723"/>
  <c r="F722" s="1"/>
  <c r="F720"/>
  <c r="F718"/>
  <c r="F716"/>
  <c r="F714"/>
  <c r="F711"/>
  <c r="F709"/>
  <c r="F707"/>
  <c r="F706" s="1"/>
  <c r="F701"/>
  <c r="F700"/>
  <c r="F696"/>
  <c r="F694"/>
  <c r="F693" s="1"/>
  <c r="F691"/>
  <c r="F690" s="1"/>
  <c r="F688"/>
  <c r="F686"/>
  <c r="F685"/>
  <c r="F683"/>
  <c r="F681"/>
  <c r="F679"/>
  <c r="F678"/>
  <c r="F676"/>
  <c r="F674"/>
  <c r="F672"/>
  <c r="F670"/>
  <c r="F669" s="1"/>
  <c r="F668" s="1"/>
  <c r="F667" s="1"/>
  <c r="F666" s="1"/>
  <c r="F665" s="1"/>
  <c r="F664" s="1"/>
  <c r="F661"/>
  <c r="F659"/>
  <c r="F657"/>
  <c r="F655"/>
  <c r="F654" s="1"/>
  <c r="F652"/>
  <c r="F650"/>
  <c r="F648"/>
  <c r="F647" s="1"/>
  <c r="F646" s="1"/>
  <c r="F645" s="1"/>
  <c r="F644" s="1"/>
  <c r="F643" s="1"/>
  <c r="F642" s="1"/>
  <c r="F641" s="1"/>
  <c r="F639"/>
  <c r="F637"/>
  <c r="F635"/>
  <c r="F633"/>
  <c r="F625"/>
  <c r="F623"/>
  <c r="F620"/>
  <c r="F619" s="1"/>
  <c r="F617"/>
  <c r="F616" s="1"/>
  <c r="F613"/>
  <c r="F612" s="1"/>
  <c r="F610"/>
  <c r="F609" s="1"/>
  <c r="F607"/>
  <c r="F605"/>
  <c r="F602"/>
  <c r="F600"/>
  <c r="F598"/>
  <c r="F597" s="1"/>
  <c r="F592"/>
  <c r="F591" s="1"/>
  <c r="F589"/>
  <c r="F588"/>
  <c r="F586"/>
  <c r="F585" s="1"/>
  <c r="F580"/>
  <c r="F579" s="1"/>
  <c r="F577"/>
  <c r="F576" s="1"/>
  <c r="F572"/>
  <c r="F571" s="1"/>
  <c r="F569"/>
  <c r="F568" s="1"/>
  <c r="F567" s="1"/>
  <c r="F565"/>
  <c r="F564" s="1"/>
  <c r="F563" s="1"/>
  <c r="F560"/>
  <c r="F559" s="1"/>
  <c r="F558" s="1"/>
  <c r="F557" s="1"/>
  <c r="F556" s="1"/>
  <c r="F554"/>
  <c r="F553" s="1"/>
  <c r="F551"/>
  <c r="F550" s="1"/>
  <c r="F548"/>
  <c r="F547" s="1"/>
  <c r="F543" s="1"/>
  <c r="F542" s="1"/>
  <c r="F545"/>
  <c r="F544" s="1"/>
  <c r="F540"/>
  <c r="F539" s="1"/>
  <c r="F535" s="1"/>
  <c r="F534" s="1"/>
  <c r="F537"/>
  <c r="F536" s="1"/>
  <c r="F532"/>
  <c r="F531" s="1"/>
  <c r="F530" s="1"/>
  <c r="F528"/>
  <c r="F527" s="1"/>
  <c r="F526" s="1"/>
  <c r="F522"/>
  <c r="F521"/>
  <c r="F519"/>
  <c r="F518"/>
  <c r="F517" s="1"/>
  <c r="F516" s="1"/>
  <c r="F515" s="1"/>
  <c r="F514" s="1"/>
  <c r="F512"/>
  <c r="F511"/>
  <c r="F510"/>
  <c r="F508"/>
  <c r="F507" s="1"/>
  <c r="F506" s="1"/>
  <c r="F505" s="1"/>
  <c r="F503"/>
  <c r="F502" s="1"/>
  <c r="F500"/>
  <c r="F499" s="1"/>
  <c r="F497"/>
  <c r="F496" s="1"/>
  <c r="F494"/>
  <c r="F493" s="1"/>
  <c r="F491"/>
  <c r="F490" s="1"/>
  <c r="F485"/>
  <c r="F484" s="1"/>
  <c r="F483" s="1"/>
  <c r="F482" s="1"/>
  <c r="F480"/>
  <c r="F479" s="1"/>
  <c r="F478" s="1"/>
  <c r="F477" s="1"/>
  <c r="F476" s="1"/>
  <c r="F474"/>
  <c r="F473" s="1"/>
  <c r="F472" s="1"/>
  <c r="F471" s="1"/>
  <c r="F470" s="1"/>
  <c r="F468"/>
  <c r="F466"/>
  <c r="F464"/>
  <c r="F463"/>
  <c r="F462" s="1"/>
  <c r="F461" s="1"/>
  <c r="F460" s="1"/>
  <c r="F459" s="1"/>
  <c r="F456"/>
  <c r="F455" s="1"/>
  <c r="F454" s="1"/>
  <c r="F453" s="1"/>
  <c r="F451"/>
  <c r="F450" s="1"/>
  <c r="F449" s="1"/>
  <c r="F447"/>
  <c r="F446"/>
  <c r="F444"/>
  <c r="F443"/>
  <c r="F441"/>
  <c r="F440"/>
  <c r="F439" s="1"/>
  <c r="F438" s="1"/>
  <c r="F437" s="1"/>
  <c r="F436" s="1"/>
  <c r="F435" s="1"/>
  <c r="F433"/>
  <c r="F432" s="1"/>
  <c r="F430"/>
  <c r="F429" s="1"/>
  <c r="F427"/>
  <c r="F425"/>
  <c r="F424" s="1"/>
  <c r="F422"/>
  <c r="F421" s="1"/>
  <c r="F418"/>
  <c r="F416"/>
  <c r="F415"/>
  <c r="F413"/>
  <c r="F412"/>
  <c r="F410"/>
  <c r="F409"/>
  <c r="F408" s="1"/>
  <c r="F407" s="1"/>
  <c r="F405"/>
  <c r="F404"/>
  <c r="F402"/>
  <c r="F401"/>
  <c r="F399"/>
  <c r="F397"/>
  <c r="F396" s="1"/>
  <c r="F394"/>
  <c r="F393" s="1"/>
  <c r="F391"/>
  <c r="F390" s="1"/>
  <c r="F388"/>
  <c r="F387" s="1"/>
  <c r="F385"/>
  <c r="F383"/>
  <c r="F382"/>
  <c r="F381" s="1"/>
  <c r="F380" s="1"/>
  <c r="F379" s="1"/>
  <c r="F377"/>
  <c r="F376" s="1"/>
  <c r="F375" s="1"/>
  <c r="F374" s="1"/>
  <c r="F372"/>
  <c r="F371" s="1"/>
  <c r="F370" s="1"/>
  <c r="F368"/>
  <c r="F366"/>
  <c r="F365" s="1"/>
  <c r="F364" s="1"/>
  <c r="F361"/>
  <c r="F360"/>
  <c r="F359"/>
  <c r="F357"/>
  <c r="F356" s="1"/>
  <c r="F354"/>
  <c r="F352"/>
  <c r="F351" s="1"/>
  <c r="F349"/>
  <c r="F347"/>
  <c r="F344"/>
  <c r="F342"/>
  <c r="F341"/>
  <c r="F339"/>
  <c r="F338"/>
  <c r="F336"/>
  <c r="F334"/>
  <c r="F333" s="1"/>
  <c r="F330"/>
  <c r="F328"/>
  <c r="F327" s="1"/>
  <c r="F325"/>
  <c r="F323"/>
  <c r="F320"/>
  <c r="F319" s="1"/>
  <c r="F317"/>
  <c r="F316" s="1"/>
  <c r="F314"/>
  <c r="F313" s="1"/>
  <c r="F311"/>
  <c r="F310" s="1"/>
  <c r="F308"/>
  <c r="F307" s="1"/>
  <c r="F305"/>
  <c r="F303"/>
  <c r="F302" s="1"/>
  <c r="F296"/>
  <c r="F295" s="1"/>
  <c r="F294" s="1"/>
  <c r="F291"/>
  <c r="F290" s="1"/>
  <c r="F288"/>
  <c r="F287" s="1"/>
  <c r="F285"/>
  <c r="F284" s="1"/>
  <c r="F282"/>
  <c r="F281" s="1"/>
  <c r="F279"/>
  <c r="F278" s="1"/>
  <c r="F276"/>
  <c r="F275" s="1"/>
  <c r="F272"/>
  <c r="F271" s="1"/>
  <c r="F270" s="1"/>
  <c r="F267"/>
  <c r="F266" s="1"/>
  <c r="F265" s="1"/>
  <c r="F264" s="1"/>
  <c r="F263" s="1"/>
  <c r="F260"/>
  <c r="F259" s="1"/>
  <c r="F258" s="1"/>
  <c r="F257" s="1"/>
  <c r="F256" s="1"/>
  <c r="F255"/>
  <c r="F252"/>
  <c r="F251" s="1"/>
  <c r="F249"/>
  <c r="F248" s="1"/>
  <c r="F246"/>
  <c r="F245" s="1"/>
  <c r="F243"/>
  <c r="F242" s="1"/>
  <c r="F240"/>
  <c r="F239" s="1"/>
  <c r="F237"/>
  <c r="F236" s="1"/>
  <c r="F234"/>
  <c r="F233" s="1"/>
  <c r="F231"/>
  <c r="F230" s="1"/>
  <c r="F228"/>
  <c r="F226"/>
  <c r="F224"/>
  <c r="F223" s="1"/>
  <c r="F218"/>
  <c r="F217" s="1"/>
  <c r="F216" s="1"/>
  <c r="F215" s="1"/>
  <c r="F213"/>
  <c r="F212" s="1"/>
  <c r="F210"/>
  <c r="F208"/>
  <c r="F207"/>
  <c r="F205"/>
  <c r="F203"/>
  <c r="F202" s="1"/>
  <c r="F201" s="1"/>
  <c r="F192" s="1"/>
  <c r="F191" s="1"/>
  <c r="F199"/>
  <c r="F198"/>
  <c r="F197" s="1"/>
  <c r="F195"/>
  <c r="F194" s="1"/>
  <c r="F193" s="1"/>
  <c r="F189"/>
  <c r="F188" s="1"/>
  <c r="F187" s="1"/>
  <c r="F185"/>
  <c r="F184" s="1"/>
  <c r="F183" s="1"/>
  <c r="F182" s="1"/>
  <c r="F180"/>
  <c r="F179" s="1"/>
  <c r="F177"/>
  <c r="F176" s="1"/>
  <c r="F175" s="1"/>
  <c r="F173"/>
  <c r="F172"/>
  <c r="F171" s="1"/>
  <c r="F170" s="1"/>
  <c r="F167"/>
  <c r="F166" s="1"/>
  <c r="F164"/>
  <c r="F163" s="1"/>
  <c r="F161"/>
  <c r="F160" s="1"/>
  <c r="F158"/>
  <c r="F157" s="1"/>
  <c r="F156" s="1"/>
  <c r="F155" s="1"/>
  <c r="F154" s="1"/>
  <c r="F152"/>
  <c r="F151"/>
  <c r="F149"/>
  <c r="F147"/>
  <c r="F146" s="1"/>
  <c r="F145" s="1"/>
  <c r="F140"/>
  <c r="F139" s="1"/>
  <c r="F138" s="1"/>
  <c r="F137" s="1"/>
  <c r="F134"/>
  <c r="F132"/>
  <c r="F130"/>
  <c r="F129" s="1"/>
  <c r="F128" s="1"/>
  <c r="F126"/>
  <c r="F125" s="1"/>
  <c r="F124" s="1"/>
  <c r="F123" s="1"/>
  <c r="F121"/>
  <c r="F120" s="1"/>
  <c r="F119" s="1"/>
  <c r="F117"/>
  <c r="F116" s="1"/>
  <c r="F115" s="1"/>
  <c r="F113"/>
  <c r="F112" s="1"/>
  <c r="F111" s="1"/>
  <c r="F110" s="1"/>
  <c r="F109" s="1"/>
  <c r="F107"/>
  <c r="F105"/>
  <c r="F104" s="1"/>
  <c r="F103" s="1"/>
  <c r="F98"/>
  <c r="F96"/>
  <c r="F95" s="1"/>
  <c r="F93"/>
  <c r="F92"/>
  <c r="F91" s="1"/>
  <c r="F90" s="1"/>
  <c r="F88"/>
  <c r="F87"/>
  <c r="F86" s="1"/>
  <c r="F84"/>
  <c r="F82"/>
  <c r="F81" s="1"/>
  <c r="F80" s="1"/>
  <c r="F78"/>
  <c r="F77" s="1"/>
  <c r="F76" s="1"/>
  <c r="F75" s="1"/>
  <c r="F73"/>
  <c r="F72" s="1"/>
  <c r="F71" s="1"/>
  <c r="F67"/>
  <c r="F66" s="1"/>
  <c r="F64"/>
  <c r="F63" s="1"/>
  <c r="F58"/>
  <c r="F57" s="1"/>
  <c r="F56" s="1"/>
  <c r="F55" s="1"/>
  <c r="F53"/>
  <c r="F52" s="1"/>
  <c r="F50"/>
  <c r="F48"/>
  <c r="F47"/>
  <c r="F45"/>
  <c r="F44"/>
  <c r="F42"/>
  <c r="F41"/>
  <c r="F39"/>
  <c r="F38"/>
  <c r="F36"/>
  <c r="F35"/>
  <c r="F33"/>
  <c r="F32"/>
  <c r="F29"/>
  <c r="F27"/>
  <c r="F25"/>
  <c r="F24"/>
  <c r="F23" s="1"/>
  <c r="F22" s="1"/>
  <c r="F19"/>
  <c r="F17"/>
  <c r="F16" s="1"/>
  <c r="F15" s="1"/>
  <c r="F12"/>
  <c r="F11" s="1"/>
  <c r="F10" s="1"/>
  <c r="F9" s="1"/>
  <c r="F8" s="1"/>
  <c r="F62" l="1"/>
  <c r="F61" s="1"/>
  <c r="F60" s="1"/>
  <c r="F525"/>
  <c r="F524" s="1"/>
  <c r="F575"/>
  <c r="F574" s="1"/>
  <c r="F596"/>
  <c r="F595" s="1"/>
  <c r="F747"/>
  <c r="F746" s="1"/>
  <c r="F70"/>
  <c r="F69" s="1"/>
  <c r="F222"/>
  <c r="F221" s="1"/>
  <c r="F220" s="1"/>
  <c r="F274"/>
  <c r="F269" s="1"/>
  <c r="F262" s="1"/>
  <c r="F254" s="1"/>
  <c r="F562"/>
  <c r="F458" s="1"/>
  <c r="F322"/>
  <c r="F346"/>
  <c r="F301" s="1"/>
  <c r="F300" s="1"/>
  <c r="F299" s="1"/>
  <c r="F298" s="1"/>
  <c r="F293" s="1"/>
  <c r="F622"/>
  <c r="F632"/>
  <c r="F631" s="1"/>
  <c r="F630" s="1"/>
  <c r="F629" s="1"/>
  <c r="F628" s="1"/>
  <c r="F627" s="1"/>
  <c r="F824"/>
  <c r="F823" s="1"/>
  <c r="F965"/>
  <c r="F962" s="1"/>
  <c r="F982"/>
  <c r="F1031"/>
  <c r="F1054"/>
  <c r="F1062"/>
  <c r="F1129"/>
  <c r="F1123" s="1"/>
  <c r="F1147"/>
  <c r="F1153"/>
  <c r="F1152" s="1"/>
  <c r="F1215"/>
  <c r="F1229"/>
  <c r="F1214" s="1"/>
  <c r="F1213" s="1"/>
  <c r="F1212" s="1"/>
  <c r="F1159" s="1"/>
  <c r="F1158" s="1"/>
  <c r="F1253"/>
  <c r="F1252" s="1"/>
  <c r="F1251" s="1"/>
  <c r="F822"/>
  <c r="F818" s="1"/>
  <c r="F880"/>
  <c r="F879" s="1"/>
  <c r="F878" s="1"/>
  <c r="F877" s="1"/>
  <c r="F876" s="1"/>
  <c r="F705"/>
  <c r="F704" s="1"/>
  <c r="F143"/>
  <c r="F142" s="1"/>
  <c r="F144"/>
  <c r="F169"/>
  <c r="F21"/>
  <c r="F136"/>
  <c r="F420"/>
  <c r="F489"/>
  <c r="F488" s="1"/>
  <c r="F487" s="1"/>
  <c r="F615"/>
  <c r="F14"/>
  <c r="F7" s="1"/>
  <c r="F102"/>
  <c r="F1141"/>
  <c r="F1198"/>
  <c r="F1001"/>
  <c r="F1000"/>
  <c r="H468"/>
  <c r="G469"/>
  <c r="G468"/>
  <c r="F703" l="1"/>
  <c r="F699" s="1"/>
  <c r="F698" s="1"/>
  <c r="F663" s="1"/>
  <c r="F961"/>
  <c r="F960" s="1"/>
  <c r="F943" s="1"/>
  <c r="F942" s="1"/>
  <c r="F875" s="1"/>
  <c r="F874" s="1"/>
  <c r="F594"/>
  <c r="F584" s="1"/>
  <c r="F583" s="1"/>
  <c r="F582" s="1"/>
  <c r="F6"/>
  <c r="H189"/>
  <c r="G190"/>
  <c r="H27"/>
  <c r="H623"/>
  <c r="G624"/>
  <c r="G623"/>
  <c r="G813"/>
  <c r="H812"/>
  <c r="G812" s="1"/>
  <c r="G810"/>
  <c r="H809"/>
  <c r="G809" s="1"/>
  <c r="F1279" l="1"/>
  <c r="H811"/>
  <c r="G811" s="1"/>
  <c r="H808"/>
  <c r="G808" s="1"/>
  <c r="G1046"/>
  <c r="G1043"/>
  <c r="H1042"/>
  <c r="H1041" s="1"/>
  <c r="G1041" s="1"/>
  <c r="H1045"/>
  <c r="G1045" s="1"/>
  <c r="H937"/>
  <c r="H936" s="1"/>
  <c r="G936" s="1"/>
  <c r="H940"/>
  <c r="H939" s="1"/>
  <c r="G939" s="1"/>
  <c r="G941"/>
  <c r="G940"/>
  <c r="G938"/>
  <c r="G937"/>
  <c r="H888"/>
  <c r="G889"/>
  <c r="G888"/>
  <c r="H803"/>
  <c r="H802" s="1"/>
  <c r="G802" s="1"/>
  <c r="G804"/>
  <c r="G803"/>
  <c r="G801"/>
  <c r="H800"/>
  <c r="G800" s="1"/>
  <c r="G1042" l="1"/>
  <c r="H1044"/>
  <c r="G1044" s="1"/>
  <c r="H799"/>
  <c r="G799" s="1"/>
  <c r="H1156" l="1"/>
  <c r="G1156" s="1"/>
  <c r="H1154"/>
  <c r="G1157"/>
  <c r="G1155"/>
  <c r="G1151"/>
  <c r="G1149"/>
  <c r="H1148"/>
  <c r="H1150"/>
  <c r="G1150" s="1"/>
  <c r="G1146"/>
  <c r="G1144"/>
  <c r="H1143"/>
  <c r="G1143" s="1"/>
  <c r="H1145"/>
  <c r="G1145" s="1"/>
  <c r="H1039"/>
  <c r="H1038" s="1"/>
  <c r="G1038" s="1"/>
  <c r="G1040"/>
  <c r="G1039"/>
  <c r="H1010"/>
  <c r="G1011"/>
  <c r="G1010"/>
  <c r="H998"/>
  <c r="H997" s="1"/>
  <c r="G997" s="1"/>
  <c r="G999"/>
  <c r="G998"/>
  <c r="G971"/>
  <c r="H970"/>
  <c r="G970" s="1"/>
  <c r="H934"/>
  <c r="H933" s="1"/>
  <c r="G933" s="1"/>
  <c r="G935"/>
  <c r="G934"/>
  <c r="H806"/>
  <c r="H805" s="1"/>
  <c r="G805" s="1"/>
  <c r="G807"/>
  <c r="H694"/>
  <c r="G694" s="1"/>
  <c r="H696"/>
  <c r="G696" s="1"/>
  <c r="G697"/>
  <c r="G695"/>
  <c r="H554"/>
  <c r="H553" s="1"/>
  <c r="G553" s="1"/>
  <c r="G555"/>
  <c r="G554"/>
  <c r="H1153" l="1"/>
  <c r="H1152" s="1"/>
  <c r="G1152" s="1"/>
  <c r="G806"/>
  <c r="H1147"/>
  <c r="G1147" s="1"/>
  <c r="G1154"/>
  <c r="G1153"/>
  <c r="G1148"/>
  <c r="H1142"/>
  <c r="H693"/>
  <c r="G693" s="1"/>
  <c r="H180"/>
  <c r="H179" s="1"/>
  <c r="G181"/>
  <c r="H1141" l="1"/>
  <c r="G1142"/>
  <c r="G1141"/>
  <c r="G179"/>
  <c r="G180"/>
  <c r="H67"/>
  <c r="H66" s="1"/>
  <c r="H29"/>
  <c r="G30"/>
  <c r="G1278" l="1"/>
  <c r="G1277"/>
  <c r="G1276"/>
  <c r="G1275"/>
  <c r="G1273"/>
  <c r="G1267"/>
  <c r="G1259"/>
  <c r="G1257"/>
  <c r="G1255"/>
  <c r="G1250"/>
  <c r="G1248"/>
  <c r="G1242"/>
  <c r="G1240"/>
  <c r="G1237"/>
  <c r="G1235"/>
  <c r="G1233"/>
  <c r="G1231"/>
  <c r="G1228"/>
  <c r="G1226"/>
  <c r="G1224"/>
  <c r="G1221"/>
  <c r="G1219"/>
  <c r="G1217"/>
  <c r="G1211"/>
  <c r="G1206"/>
  <c r="G1202"/>
  <c r="G1197"/>
  <c r="G1196"/>
  <c r="G1195"/>
  <c r="G1194"/>
  <c r="G1193"/>
  <c r="G1192"/>
  <c r="G1187"/>
  <c r="G1182"/>
  <c r="G1178"/>
  <c r="G1175"/>
  <c r="G1172"/>
  <c r="G1167"/>
  <c r="G1162"/>
  <c r="G1140"/>
  <c r="G1136"/>
  <c r="G1133"/>
  <c r="G1131"/>
  <c r="G1128"/>
  <c r="G1126"/>
  <c r="G1122"/>
  <c r="G1119"/>
  <c r="G1116"/>
  <c r="G1113"/>
  <c r="G1111"/>
  <c r="G1108"/>
  <c r="G1105"/>
  <c r="G1102"/>
  <c r="G1100"/>
  <c r="G1097"/>
  <c r="G1094"/>
  <c r="G1091"/>
  <c r="G1088"/>
  <c r="G1087"/>
  <c r="G1084"/>
  <c r="G1081"/>
  <c r="G1078"/>
  <c r="G1075"/>
  <c r="G1073"/>
  <c r="G1070"/>
  <c r="G1068"/>
  <c r="G1065"/>
  <c r="G1061"/>
  <c r="G1058"/>
  <c r="G1056"/>
  <c r="G1053"/>
  <c r="G1050"/>
  <c r="G1037"/>
  <c r="G1034"/>
  <c r="G1030"/>
  <c r="G1026"/>
  <c r="G1024"/>
  <c r="G1020"/>
  <c r="G1018"/>
  <c r="G1015"/>
  <c r="G1013"/>
  <c r="G1009"/>
  <c r="G1007"/>
  <c r="G1005"/>
  <c r="G996"/>
  <c r="G993"/>
  <c r="G990"/>
  <c r="G986"/>
  <c r="G984"/>
  <c r="G981"/>
  <c r="G978"/>
  <c r="G976"/>
  <c r="G973"/>
  <c r="G969"/>
  <c r="G967"/>
  <c r="G964"/>
  <c r="G959"/>
  <c r="G958"/>
  <c r="G955"/>
  <c r="G952"/>
  <c r="G951"/>
  <c r="G948"/>
  <c r="G946"/>
  <c r="G932"/>
  <c r="G929"/>
  <c r="G926"/>
  <c r="G923"/>
  <c r="G920"/>
  <c r="G915"/>
  <c r="G912"/>
  <c r="G909"/>
  <c r="G907"/>
  <c r="G903"/>
  <c r="G900"/>
  <c r="G898"/>
  <c r="G896"/>
  <c r="G894"/>
  <c r="G891"/>
  <c r="G887"/>
  <c r="G885"/>
  <c r="G882"/>
  <c r="G873"/>
  <c r="G871"/>
  <c r="G869"/>
  <c r="G864"/>
  <c r="G860"/>
  <c r="G857"/>
  <c r="G854"/>
  <c r="G852"/>
  <c r="G849"/>
  <c r="G847"/>
  <c r="G845"/>
  <c r="G842"/>
  <c r="G840"/>
  <c r="G838"/>
  <c r="G834"/>
  <c r="G832"/>
  <c r="G830"/>
  <c r="G828"/>
  <c r="G826"/>
  <c r="G821"/>
  <c r="G817"/>
  <c r="G798"/>
  <c r="G795"/>
  <c r="G792"/>
  <c r="G789"/>
  <c r="G786"/>
  <c r="G783"/>
  <c r="G780"/>
  <c r="G777"/>
  <c r="G775"/>
  <c r="G772"/>
  <c r="G769"/>
  <c r="G766"/>
  <c r="G764"/>
  <c r="G761"/>
  <c r="G759"/>
  <c r="G757"/>
  <c r="G754"/>
  <c r="G752"/>
  <c r="G750"/>
  <c r="G745"/>
  <c r="G742"/>
  <c r="G739"/>
  <c r="G736"/>
  <c r="G734"/>
  <c r="G731"/>
  <c r="G729"/>
  <c r="G727"/>
  <c r="G724"/>
  <c r="G719"/>
  <c r="G717"/>
  <c r="G715"/>
  <c r="G712"/>
  <c r="G710"/>
  <c r="G708"/>
  <c r="G702"/>
  <c r="G692"/>
  <c r="G689"/>
  <c r="G687"/>
  <c r="G684"/>
  <c r="G682"/>
  <c r="G680"/>
  <c r="G677"/>
  <c r="G675"/>
  <c r="G673"/>
  <c r="G671"/>
  <c r="G662"/>
  <c r="G660"/>
  <c r="G658"/>
  <c r="G656"/>
  <c r="G653"/>
  <c r="G651"/>
  <c r="G649"/>
  <c r="G640"/>
  <c r="G638"/>
  <c r="G636"/>
  <c r="G634"/>
  <c r="G626"/>
  <c r="G621"/>
  <c r="G618"/>
  <c r="G614"/>
  <c r="G611"/>
  <c r="G608"/>
  <c r="G606"/>
  <c r="G604"/>
  <c r="G603"/>
  <c r="G601"/>
  <c r="G599"/>
  <c r="G593"/>
  <c r="G590"/>
  <c r="G587"/>
  <c r="G581"/>
  <c r="G578"/>
  <c r="G573"/>
  <c r="G570"/>
  <c r="G566"/>
  <c r="G561"/>
  <c r="G552"/>
  <c r="G549"/>
  <c r="G546"/>
  <c r="G541"/>
  <c r="G538"/>
  <c r="G533"/>
  <c r="G529"/>
  <c r="G523"/>
  <c r="G520"/>
  <c r="G513"/>
  <c r="G509"/>
  <c r="G504"/>
  <c r="G501"/>
  <c r="G498"/>
  <c r="G495"/>
  <c r="G492"/>
  <c r="G486"/>
  <c r="G481"/>
  <c r="G475"/>
  <c r="G467"/>
  <c r="G465"/>
  <c r="G457"/>
  <c r="G452"/>
  <c r="G448"/>
  <c r="G445"/>
  <c r="G442"/>
  <c r="G434"/>
  <c r="G431"/>
  <c r="G428"/>
  <c r="G426"/>
  <c r="G423"/>
  <c r="G419"/>
  <c r="G417"/>
  <c r="G414"/>
  <c r="G411"/>
  <c r="G406"/>
  <c r="G403"/>
  <c r="G400"/>
  <c r="G398"/>
  <c r="G395"/>
  <c r="G392"/>
  <c r="G389"/>
  <c r="G386"/>
  <c r="G384"/>
  <c r="G378"/>
  <c r="G373"/>
  <c r="G369"/>
  <c r="G367"/>
  <c r="G363"/>
  <c r="G362"/>
  <c r="G358"/>
  <c r="G355"/>
  <c r="G353"/>
  <c r="G350"/>
  <c r="G348"/>
  <c r="G345"/>
  <c r="G343"/>
  <c r="G340"/>
  <c r="G337"/>
  <c r="G335"/>
  <c r="G332"/>
  <c r="G331"/>
  <c r="G329"/>
  <c r="G326"/>
  <c r="G324"/>
  <c r="G321"/>
  <c r="G318"/>
  <c r="G315"/>
  <c r="G312"/>
  <c r="G309"/>
  <c r="G306"/>
  <c r="G304"/>
  <c r="G297"/>
  <c r="G292"/>
  <c r="G289"/>
  <c r="G286"/>
  <c r="G283"/>
  <c r="G280"/>
  <c r="G277"/>
  <c r="G273"/>
  <c r="G268"/>
  <c r="G261"/>
  <c r="G253"/>
  <c r="G250"/>
  <c r="G247"/>
  <c r="G244"/>
  <c r="G241"/>
  <c r="G238"/>
  <c r="G235"/>
  <c r="G232"/>
  <c r="G229"/>
  <c r="G227"/>
  <c r="G225"/>
  <c r="G219"/>
  <c r="G214"/>
  <c r="G211"/>
  <c r="G209"/>
  <c r="G206"/>
  <c r="G204"/>
  <c r="G200"/>
  <c r="G196"/>
  <c r="G189"/>
  <c r="G186"/>
  <c r="G178"/>
  <c r="G174"/>
  <c r="G168"/>
  <c r="G165"/>
  <c r="G162"/>
  <c r="G159"/>
  <c r="G153"/>
  <c r="G150"/>
  <c r="G148"/>
  <c r="G141"/>
  <c r="G135"/>
  <c r="G133"/>
  <c r="G131"/>
  <c r="G127"/>
  <c r="G122"/>
  <c r="G118"/>
  <c r="G114"/>
  <c r="G108"/>
  <c r="G106"/>
  <c r="G99"/>
  <c r="G97"/>
  <c r="G94"/>
  <c r="G89"/>
  <c r="G85"/>
  <c r="G83"/>
  <c r="G79"/>
  <c r="G74"/>
  <c r="G68"/>
  <c r="G65"/>
  <c r="G59"/>
  <c r="G54"/>
  <c r="G51"/>
  <c r="G49"/>
  <c r="G46"/>
  <c r="G43"/>
  <c r="G40"/>
  <c r="G37"/>
  <c r="G34"/>
  <c r="G31"/>
  <c r="G28"/>
  <c r="G26"/>
  <c r="G20"/>
  <c r="G18"/>
  <c r="G13"/>
  <c r="H551" l="1"/>
  <c r="G551" s="1"/>
  <c r="H1135"/>
  <c r="H1134" l="1"/>
  <c r="G1134" s="1"/>
  <c r="G1135"/>
  <c r="H550"/>
  <c r="G550" s="1"/>
  <c r="H1227"/>
  <c r="G1227" s="1"/>
  <c r="H1036"/>
  <c r="H1033"/>
  <c r="G1033" s="1"/>
  <c r="H966"/>
  <c r="G966" s="1"/>
  <c r="H957"/>
  <c r="G957" s="1"/>
  <c r="H797"/>
  <c r="H625"/>
  <c r="G625" l="1"/>
  <c r="H622"/>
  <c r="G622" s="1"/>
  <c r="H796"/>
  <c r="G796" s="1"/>
  <c r="G797"/>
  <c r="H1035"/>
  <c r="G1035" s="1"/>
  <c r="G1036"/>
  <c r="H1032"/>
  <c r="G1032" s="1"/>
  <c r="H956"/>
  <c r="G956" s="1"/>
  <c r="H447"/>
  <c r="H433"/>
  <c r="G433" s="1"/>
  <c r="H430"/>
  <c r="H425"/>
  <c r="G425" s="1"/>
  <c r="H427"/>
  <c r="G427" s="1"/>
  <c r="H53"/>
  <c r="G53" s="1"/>
  <c r="H429" l="1"/>
  <c r="G429" s="1"/>
  <c r="G430"/>
  <c r="H446"/>
  <c r="G446" s="1"/>
  <c r="G447"/>
  <c r="H424"/>
  <c r="G424" s="1"/>
  <c r="H432"/>
  <c r="G432" s="1"/>
  <c r="H52"/>
  <c r="G52" s="1"/>
  <c r="H140" l="1"/>
  <c r="H139" l="1"/>
  <c r="G140"/>
  <c r="H577"/>
  <c r="G577" s="1"/>
  <c r="H138" l="1"/>
  <c r="G139"/>
  <c r="H576"/>
  <c r="G576" s="1"/>
  <c r="H137" l="1"/>
  <c r="G137" s="1"/>
  <c r="G138"/>
  <c r="H185"/>
  <c r="G185" s="1"/>
  <c r="H711" l="1"/>
  <c r="G711" s="1"/>
  <c r="H816" l="1"/>
  <c r="G816" s="1"/>
  <c r="H1139"/>
  <c r="G1139" s="1"/>
  <c r="H931"/>
  <c r="H853"/>
  <c r="G853" s="1"/>
  <c r="H851"/>
  <c r="H848"/>
  <c r="G848" s="1"/>
  <c r="H846"/>
  <c r="G846" s="1"/>
  <c r="H844"/>
  <c r="G844" s="1"/>
  <c r="H841"/>
  <c r="G841" s="1"/>
  <c r="H839"/>
  <c r="G839" s="1"/>
  <c r="H837"/>
  <c r="G837" s="1"/>
  <c r="G851" l="1"/>
  <c r="H850"/>
  <c r="G850" s="1"/>
  <c r="G931"/>
  <c r="H930"/>
  <c r="H1138"/>
  <c r="G1138" s="1"/>
  <c r="H815"/>
  <c r="G815" s="1"/>
  <c r="H836"/>
  <c r="G836" s="1"/>
  <c r="H843"/>
  <c r="G843" s="1"/>
  <c r="H674"/>
  <c r="G674" s="1"/>
  <c r="H1137" l="1"/>
  <c r="G1137" s="1"/>
  <c r="G930"/>
  <c r="H814"/>
  <c r="G814" s="1"/>
  <c r="H835"/>
  <c r="G835" s="1"/>
  <c r="H320"/>
  <c r="G320" s="1"/>
  <c r="H1181"/>
  <c r="H1201"/>
  <c r="G1201" s="1"/>
  <c r="H1205"/>
  <c r="G1205" s="1"/>
  <c r="H1023"/>
  <c r="G1023" s="1"/>
  <c r="H884"/>
  <c r="G884" s="1"/>
  <c r="H1180" l="1"/>
  <c r="G1180" s="1"/>
  <c r="G1181"/>
  <c r="H1200"/>
  <c r="G1200" s="1"/>
  <c r="H319"/>
  <c r="G319" s="1"/>
  <c r="H1204"/>
  <c r="G1204" s="1"/>
  <c r="H1179" l="1"/>
  <c r="G1179" s="1"/>
  <c r="H1199"/>
  <c r="G1199" s="1"/>
  <c r="H1203"/>
  <c r="G1203" s="1"/>
  <c r="H1198" l="1"/>
  <c r="G1198" s="1"/>
  <c r="H670"/>
  <c r="G670" s="1"/>
  <c r="H519"/>
  <c r="H522"/>
  <c r="G522" s="1"/>
  <c r="H444"/>
  <c r="G444" s="1"/>
  <c r="H303"/>
  <c r="G303" s="1"/>
  <c r="H305"/>
  <c r="G305" s="1"/>
  <c r="H308"/>
  <c r="G308" s="1"/>
  <c r="H311"/>
  <c r="G311" s="1"/>
  <c r="H314"/>
  <c r="G314" s="1"/>
  <c r="H317"/>
  <c r="G317" s="1"/>
  <c r="H323"/>
  <c r="G323" s="1"/>
  <c r="H325"/>
  <c r="G325" s="1"/>
  <c r="H328"/>
  <c r="G328" s="1"/>
  <c r="H330"/>
  <c r="G330" s="1"/>
  <c r="H334"/>
  <c r="G334" s="1"/>
  <c r="H336"/>
  <c r="G336" s="1"/>
  <c r="H347"/>
  <c r="G347" s="1"/>
  <c r="H359"/>
  <c r="G359" s="1"/>
  <c r="H366"/>
  <c r="G366" s="1"/>
  <c r="H518" l="1"/>
  <c r="G518" s="1"/>
  <c r="G519"/>
  <c r="H313"/>
  <c r="G313" s="1"/>
  <c r="H307"/>
  <c r="G307" s="1"/>
  <c r="H316"/>
  <c r="G316" s="1"/>
  <c r="H310"/>
  <c r="G310" s="1"/>
  <c r="H521"/>
  <c r="G521" s="1"/>
  <c r="H443"/>
  <c r="G443" s="1"/>
  <c r="H327"/>
  <c r="G327" s="1"/>
  <c r="H302"/>
  <c r="G302" s="1"/>
  <c r="H333"/>
  <c r="G333" s="1"/>
  <c r="H322"/>
  <c r="G322" s="1"/>
  <c r="H368"/>
  <c r="G368" s="1"/>
  <c r="H291"/>
  <c r="G291" s="1"/>
  <c r="H288"/>
  <c r="G288" s="1"/>
  <c r="H272"/>
  <c r="G272" s="1"/>
  <c r="H231"/>
  <c r="G231" s="1"/>
  <c r="H234"/>
  <c r="G234" s="1"/>
  <c r="H237"/>
  <c r="G237" s="1"/>
  <c r="H240"/>
  <c r="G240" s="1"/>
  <c r="H243"/>
  <c r="G243" s="1"/>
  <c r="H246"/>
  <c r="G246" s="1"/>
  <c r="H249"/>
  <c r="G249" s="1"/>
  <c r="H213"/>
  <c r="G213" s="1"/>
  <c r="H188"/>
  <c r="H158"/>
  <c r="H167"/>
  <c r="H152"/>
  <c r="H151" s="1"/>
  <c r="H58"/>
  <c r="G58" s="1"/>
  <c r="H126"/>
  <c r="H121"/>
  <c r="H117"/>
  <c r="H859"/>
  <c r="G859" s="1"/>
  <c r="H856"/>
  <c r="G856" s="1"/>
  <c r="H744"/>
  <c r="G744" s="1"/>
  <c r="H741"/>
  <c r="G741" s="1"/>
  <c r="H517" l="1"/>
  <c r="G517" s="1"/>
  <c r="H116"/>
  <c r="G117"/>
  <c r="H125"/>
  <c r="G126"/>
  <c r="G152"/>
  <c r="H157"/>
  <c r="G157" s="1"/>
  <c r="G158"/>
  <c r="H516"/>
  <c r="H120"/>
  <c r="G121"/>
  <c r="H166"/>
  <c r="G166" s="1"/>
  <c r="G167"/>
  <c r="H187"/>
  <c r="G187" s="1"/>
  <c r="G188"/>
  <c r="H248"/>
  <c r="G248" s="1"/>
  <c r="H242"/>
  <c r="G242" s="1"/>
  <c r="H236"/>
  <c r="G236" s="1"/>
  <c r="H230"/>
  <c r="G230" s="1"/>
  <c r="H287"/>
  <c r="G287" s="1"/>
  <c r="H212"/>
  <c r="G212" s="1"/>
  <c r="H245"/>
  <c r="G245" s="1"/>
  <c r="H239"/>
  <c r="G239" s="1"/>
  <c r="H233"/>
  <c r="G233" s="1"/>
  <c r="H271"/>
  <c r="G271" s="1"/>
  <c r="H290"/>
  <c r="G290" s="1"/>
  <c r="H855"/>
  <c r="G855" s="1"/>
  <c r="H57"/>
  <c r="G57" s="1"/>
  <c r="H365"/>
  <c r="H858"/>
  <c r="G858" s="1"/>
  <c r="H740"/>
  <c r="G740" s="1"/>
  <c r="H743"/>
  <c r="G743" s="1"/>
  <c r="H707"/>
  <c r="G707" s="1"/>
  <c r="H364" l="1"/>
  <c r="G364" s="1"/>
  <c r="G365"/>
  <c r="H119"/>
  <c r="G119" s="1"/>
  <c r="G120"/>
  <c r="H515"/>
  <c r="G516"/>
  <c r="G151"/>
  <c r="H124"/>
  <c r="G125"/>
  <c r="H115"/>
  <c r="G115" s="1"/>
  <c r="G116"/>
  <c r="H156"/>
  <c r="H270"/>
  <c r="G270" s="1"/>
  <c r="H56"/>
  <c r="G56" s="1"/>
  <c r="H749"/>
  <c r="G749" s="1"/>
  <c r="H155" l="1"/>
  <c r="G156"/>
  <c r="H123"/>
  <c r="G123" s="1"/>
  <c r="G124"/>
  <c r="H514"/>
  <c r="G514" s="1"/>
  <c r="G515"/>
  <c r="H55"/>
  <c r="G55" s="1"/>
  <c r="H791"/>
  <c r="H788"/>
  <c r="H787" l="1"/>
  <c r="G787" s="1"/>
  <c r="G788"/>
  <c r="H154"/>
  <c r="G154" s="1"/>
  <c r="G155"/>
  <c r="H790"/>
  <c r="G790" s="1"/>
  <c r="G791"/>
  <c r="H602"/>
  <c r="G602" s="1"/>
  <c r="H779" l="1"/>
  <c r="G779" s="1"/>
  <c r="H537" l="1"/>
  <c r="H536" l="1"/>
  <c r="G536" s="1"/>
  <c r="G537"/>
  <c r="H592"/>
  <c r="H591" l="1"/>
  <c r="G591" s="1"/>
  <c r="G592"/>
  <c r="H1132"/>
  <c r="G1132" s="1"/>
  <c r="H1127"/>
  <c r="G1127" s="1"/>
  <c r="H1125"/>
  <c r="G1125" s="1"/>
  <c r="H1121"/>
  <c r="G1121" s="1"/>
  <c r="H1107"/>
  <c r="G1107" s="1"/>
  <c r="H1099"/>
  <c r="G1099" s="1"/>
  <c r="H1101"/>
  <c r="G1101" s="1"/>
  <c r="H1096"/>
  <c r="G1096" s="1"/>
  <c r="H1093"/>
  <c r="H1086"/>
  <c r="G1086" s="1"/>
  <c r="H1083"/>
  <c r="G1083" s="1"/>
  <c r="H1080"/>
  <c r="H1029"/>
  <c r="G1029" s="1"/>
  <c r="H1025"/>
  <c r="G1025" s="1"/>
  <c r="H995"/>
  <c r="G995" s="1"/>
  <c r="H992"/>
  <c r="G992" s="1"/>
  <c r="H899"/>
  <c r="G899" s="1"/>
  <c r="H820"/>
  <c r="G820" s="1"/>
  <c r="H785"/>
  <c r="G785" s="1"/>
  <c r="H639"/>
  <c r="G639" s="1"/>
  <c r="H545"/>
  <c r="G67"/>
  <c r="H544" l="1"/>
  <c r="G544" s="1"/>
  <c r="G545"/>
  <c r="H1092"/>
  <c r="G1092" s="1"/>
  <c r="G1093"/>
  <c r="H1079"/>
  <c r="G1079" s="1"/>
  <c r="G1080"/>
  <c r="H1022"/>
  <c r="H1028"/>
  <c r="H1124"/>
  <c r="G1124" s="1"/>
  <c r="H784"/>
  <c r="G784" s="1"/>
  <c r="H1085"/>
  <c r="G1085" s="1"/>
  <c r="H1095"/>
  <c r="G1095" s="1"/>
  <c r="H1098"/>
  <c r="G1098" s="1"/>
  <c r="H819"/>
  <c r="G819" s="1"/>
  <c r="H991"/>
  <c r="G991" s="1"/>
  <c r="H994"/>
  <c r="G994" s="1"/>
  <c r="H1082"/>
  <c r="G1082" s="1"/>
  <c r="H1106"/>
  <c r="G1106" s="1"/>
  <c r="H1120"/>
  <c r="G1120" s="1"/>
  <c r="H1021" l="1"/>
  <c r="G1021" s="1"/>
  <c r="G1022"/>
  <c r="H1027"/>
  <c r="G1027" s="1"/>
  <c r="G1028"/>
  <c r="H580"/>
  <c r="G580" s="1"/>
  <c r="H579" l="1"/>
  <c r="G579" s="1"/>
  <c r="H1130"/>
  <c r="H1110"/>
  <c r="G1110" s="1"/>
  <c r="H1112"/>
  <c r="G1112" s="1"/>
  <c r="H1115"/>
  <c r="G1115" s="1"/>
  <c r="H1118"/>
  <c r="H1090"/>
  <c r="H989"/>
  <c r="G989" s="1"/>
  <c r="H985"/>
  <c r="G985" s="1"/>
  <c r="H983"/>
  <c r="G983" s="1"/>
  <c r="H954"/>
  <c r="H928"/>
  <c r="G928" s="1"/>
  <c r="H925"/>
  <c r="G925" s="1"/>
  <c r="H922"/>
  <c r="G922" s="1"/>
  <c r="H919"/>
  <c r="G919" s="1"/>
  <c r="H794"/>
  <c r="H782"/>
  <c r="H723"/>
  <c r="H691"/>
  <c r="H688"/>
  <c r="G688" s="1"/>
  <c r="H655"/>
  <c r="G655" s="1"/>
  <c r="H548"/>
  <c r="H540"/>
  <c r="G540" s="1"/>
  <c r="H690" l="1"/>
  <c r="G690" s="1"/>
  <c r="G691"/>
  <c r="H781"/>
  <c r="G781" s="1"/>
  <c r="G782"/>
  <c r="H953"/>
  <c r="G953" s="1"/>
  <c r="G954"/>
  <c r="H1089"/>
  <c r="G1089" s="1"/>
  <c r="G1090"/>
  <c r="H547"/>
  <c r="G548"/>
  <c r="H722"/>
  <c r="G722" s="1"/>
  <c r="G723"/>
  <c r="H793"/>
  <c r="G793" s="1"/>
  <c r="G794"/>
  <c r="H1117"/>
  <c r="G1117" s="1"/>
  <c r="G1118"/>
  <c r="H1129"/>
  <c r="G1130"/>
  <c r="H575"/>
  <c r="G575" s="1"/>
  <c r="H918"/>
  <c r="H1109"/>
  <c r="G1109" s="1"/>
  <c r="H1114"/>
  <c r="G1114" s="1"/>
  <c r="H982"/>
  <c r="G982" s="1"/>
  <c r="H988"/>
  <c r="G988" s="1"/>
  <c r="H921"/>
  <c r="G921" s="1"/>
  <c r="H924"/>
  <c r="G924" s="1"/>
  <c r="H927"/>
  <c r="G927" s="1"/>
  <c r="H539"/>
  <c r="H416"/>
  <c r="G416" s="1"/>
  <c r="H296"/>
  <c r="G296" s="1"/>
  <c r="H1123" l="1"/>
  <c r="G1123" s="1"/>
  <c r="G1129"/>
  <c r="H543"/>
  <c r="G543" s="1"/>
  <c r="G547"/>
  <c r="H535"/>
  <c r="G535" s="1"/>
  <c r="G539"/>
  <c r="H917"/>
  <c r="G918"/>
  <c r="H295"/>
  <c r="G295" s="1"/>
  <c r="H574"/>
  <c r="G574" s="1"/>
  <c r="H987"/>
  <c r="G987" s="1"/>
  <c r="H173"/>
  <c r="H78"/>
  <c r="H73"/>
  <c r="H542" l="1"/>
  <c r="G542" s="1"/>
  <c r="H77"/>
  <c r="H76" s="1"/>
  <c r="G78"/>
  <c r="H916"/>
  <c r="G916" s="1"/>
  <c r="G917"/>
  <c r="H72"/>
  <c r="G73"/>
  <c r="H172"/>
  <c r="G173"/>
  <c r="H294"/>
  <c r="G294" s="1"/>
  <c r="H534"/>
  <c r="G534" s="1"/>
  <c r="H171" l="1"/>
  <c r="G172"/>
  <c r="H71"/>
  <c r="G72"/>
  <c r="G77"/>
  <c r="H532"/>
  <c r="G532" s="1"/>
  <c r="H528"/>
  <c r="G528" s="1"/>
  <c r="H1272"/>
  <c r="G1272" s="1"/>
  <c r="H1256"/>
  <c r="G1256" s="1"/>
  <c r="H1258"/>
  <c r="G1258" s="1"/>
  <c r="H1239"/>
  <c r="G1239" s="1"/>
  <c r="H1232"/>
  <c r="G1232" s="1"/>
  <c r="H1236"/>
  <c r="G1236" s="1"/>
  <c r="H1223"/>
  <c r="G1223" s="1"/>
  <c r="H1220"/>
  <c r="G1220" s="1"/>
  <c r="H1216"/>
  <c r="G1216" s="1"/>
  <c r="H1191"/>
  <c r="G1191" s="1"/>
  <c r="H1104"/>
  <c r="H1049"/>
  <c r="G1049" s="1"/>
  <c r="H1017"/>
  <c r="G1017" s="1"/>
  <c r="H1014"/>
  <c r="H1006"/>
  <c r="G1006" s="1"/>
  <c r="H975"/>
  <c r="G975" s="1"/>
  <c r="H972"/>
  <c r="H893"/>
  <c r="G893" s="1"/>
  <c r="H872"/>
  <c r="G872" s="1"/>
  <c r="H833"/>
  <c r="G833" s="1"/>
  <c r="H776"/>
  <c r="G776" s="1"/>
  <c r="H774"/>
  <c r="G774" s="1"/>
  <c r="H758"/>
  <c r="G758" s="1"/>
  <c r="H753"/>
  <c r="G753" s="1"/>
  <c r="H738"/>
  <c r="H735"/>
  <c r="G735" s="1"/>
  <c r="H716"/>
  <c r="G716" s="1"/>
  <c r="H681"/>
  <c r="G681" s="1"/>
  <c r="H676"/>
  <c r="G676" s="1"/>
  <c r="H661"/>
  <c r="G661" s="1"/>
  <c r="H607"/>
  <c r="G607" s="1"/>
  <c r="H405"/>
  <c r="G405" s="1"/>
  <c r="H402"/>
  <c r="H399"/>
  <c r="G399" s="1"/>
  <c r="H397"/>
  <c r="G397" s="1"/>
  <c r="H383"/>
  <c r="G383" s="1"/>
  <c r="H255"/>
  <c r="G255" s="1"/>
  <c r="H147"/>
  <c r="G147" s="1"/>
  <c r="H107"/>
  <c r="G107" s="1"/>
  <c r="H50"/>
  <c r="G50" s="1"/>
  <c r="H48"/>
  <c r="H45"/>
  <c r="G1014" l="1"/>
  <c r="G972"/>
  <c r="H401"/>
  <c r="G401" s="1"/>
  <c r="G402"/>
  <c r="H44"/>
  <c r="G44" s="1"/>
  <c r="G45"/>
  <c r="H47"/>
  <c r="G47" s="1"/>
  <c r="G48"/>
  <c r="H737"/>
  <c r="G737" s="1"/>
  <c r="G738"/>
  <c r="H1103"/>
  <c r="G1103" s="1"/>
  <c r="G1104"/>
  <c r="H75"/>
  <c r="G75" s="1"/>
  <c r="G76"/>
  <c r="G71"/>
  <c r="H170"/>
  <c r="G170" s="1"/>
  <c r="G171"/>
  <c r="H1190"/>
  <c r="G1190" s="1"/>
  <c r="H531"/>
  <c r="H1189"/>
  <c r="G1189" s="1"/>
  <c r="H527"/>
  <c r="H1048"/>
  <c r="G1048" s="1"/>
  <c r="H396"/>
  <c r="G396" s="1"/>
  <c r="H773"/>
  <c r="G773" s="1"/>
  <c r="H778"/>
  <c r="G778" s="1"/>
  <c r="H404"/>
  <c r="G404" s="1"/>
  <c r="H1274"/>
  <c r="G1274" s="1"/>
  <c r="H1266"/>
  <c r="G1266" s="1"/>
  <c r="H1254"/>
  <c r="G1254" s="1"/>
  <c r="H1249"/>
  <c r="G1249" s="1"/>
  <c r="H1247"/>
  <c r="G1247" s="1"/>
  <c r="H1241"/>
  <c r="G1241" s="1"/>
  <c r="H1234"/>
  <c r="G1234" s="1"/>
  <c r="H1230"/>
  <c r="G1230" s="1"/>
  <c r="H1225"/>
  <c r="G1225" s="1"/>
  <c r="H1218"/>
  <c r="G1218" s="1"/>
  <c r="H1210"/>
  <c r="G1210" s="1"/>
  <c r="H1186"/>
  <c r="G1186" s="1"/>
  <c r="H1177"/>
  <c r="G1177" s="1"/>
  <c r="H1174"/>
  <c r="G1174" s="1"/>
  <c r="H1171"/>
  <c r="G1171" s="1"/>
  <c r="H1166"/>
  <c r="G1166" s="1"/>
  <c r="H1161"/>
  <c r="G1161" s="1"/>
  <c r="H1077"/>
  <c r="G1077" s="1"/>
  <c r="H1074"/>
  <c r="G1074" s="1"/>
  <c r="H1072"/>
  <c r="G1072" s="1"/>
  <c r="H1069"/>
  <c r="G1069" s="1"/>
  <c r="H1067"/>
  <c r="G1067" s="1"/>
  <c r="H1064"/>
  <c r="G1064" s="1"/>
  <c r="H1060"/>
  <c r="H1057"/>
  <c r="G1057" s="1"/>
  <c r="H1055"/>
  <c r="G1055" s="1"/>
  <c r="H1052"/>
  <c r="G1052" s="1"/>
  <c r="H1019"/>
  <c r="H1012"/>
  <c r="G1012" s="1"/>
  <c r="H1008"/>
  <c r="G1008" s="1"/>
  <c r="H1004"/>
  <c r="G1004" s="1"/>
  <c r="H980"/>
  <c r="H977"/>
  <c r="H968"/>
  <c r="H965" s="1"/>
  <c r="H963"/>
  <c r="G963" s="1"/>
  <c r="H950"/>
  <c r="G950" s="1"/>
  <c r="H947"/>
  <c r="G947" s="1"/>
  <c r="H945"/>
  <c r="G945" s="1"/>
  <c r="H914"/>
  <c r="H911"/>
  <c r="H908"/>
  <c r="G908" s="1"/>
  <c r="H906"/>
  <c r="G906" s="1"/>
  <c r="H902"/>
  <c r="G902" s="1"/>
  <c r="H897"/>
  <c r="G897" s="1"/>
  <c r="H895"/>
  <c r="H890"/>
  <c r="H886"/>
  <c r="G886" s="1"/>
  <c r="H881"/>
  <c r="H870"/>
  <c r="G870" s="1"/>
  <c r="H868"/>
  <c r="H863"/>
  <c r="G863" s="1"/>
  <c r="H831"/>
  <c r="G831" s="1"/>
  <c r="H829"/>
  <c r="G829" s="1"/>
  <c r="H827"/>
  <c r="G827" s="1"/>
  <c r="H825"/>
  <c r="G825" s="1"/>
  <c r="H771"/>
  <c r="G771" s="1"/>
  <c r="H768"/>
  <c r="G768" s="1"/>
  <c r="H765"/>
  <c r="G765" s="1"/>
  <c r="H763"/>
  <c r="G763" s="1"/>
  <c r="H760"/>
  <c r="H756"/>
  <c r="G756" s="1"/>
  <c r="H751"/>
  <c r="H733"/>
  <c r="G733" s="1"/>
  <c r="H730"/>
  <c r="G730" s="1"/>
  <c r="H728"/>
  <c r="G728" s="1"/>
  <c r="H726"/>
  <c r="G726" s="1"/>
  <c r="G721"/>
  <c r="H718"/>
  <c r="H714"/>
  <c r="G714" s="1"/>
  <c r="H709"/>
  <c r="H701"/>
  <c r="G701" s="1"/>
  <c r="H686"/>
  <c r="H683"/>
  <c r="H679"/>
  <c r="G679" s="1"/>
  <c r="H672"/>
  <c r="H659"/>
  <c r="G659" s="1"/>
  <c r="H657"/>
  <c r="H652"/>
  <c r="G652" s="1"/>
  <c r="H650"/>
  <c r="G650" s="1"/>
  <c r="H648"/>
  <c r="G648" s="1"/>
  <c r="H637"/>
  <c r="G637" s="1"/>
  <c r="H635"/>
  <c r="G635" s="1"/>
  <c r="H633"/>
  <c r="G633" s="1"/>
  <c r="H620"/>
  <c r="H617"/>
  <c r="H613"/>
  <c r="G613" s="1"/>
  <c r="H610"/>
  <c r="H605"/>
  <c r="G605" s="1"/>
  <c r="H600"/>
  <c r="G600" s="1"/>
  <c r="H598"/>
  <c r="G598" s="1"/>
  <c r="H589"/>
  <c r="G589" s="1"/>
  <c r="H588"/>
  <c r="G588" s="1"/>
  <c r="H586"/>
  <c r="G586" s="1"/>
  <c r="H572"/>
  <c r="H569"/>
  <c r="H565"/>
  <c r="G565" s="1"/>
  <c r="H560"/>
  <c r="H512"/>
  <c r="H508"/>
  <c r="G508" s="1"/>
  <c r="H503"/>
  <c r="G503" s="1"/>
  <c r="H500"/>
  <c r="G500" s="1"/>
  <c r="H497"/>
  <c r="G497" s="1"/>
  <c r="H494"/>
  <c r="G494" s="1"/>
  <c r="H491"/>
  <c r="H485"/>
  <c r="G485" s="1"/>
  <c r="H480"/>
  <c r="G480" s="1"/>
  <c r="H474"/>
  <c r="G474" s="1"/>
  <c r="H466"/>
  <c r="G466" s="1"/>
  <c r="H464"/>
  <c r="H456"/>
  <c r="H451"/>
  <c r="H441"/>
  <c r="H422"/>
  <c r="G422" s="1"/>
  <c r="H418"/>
  <c r="H413"/>
  <c r="H410"/>
  <c r="H394"/>
  <c r="G394" s="1"/>
  <c r="H391"/>
  <c r="G391" s="1"/>
  <c r="H388"/>
  <c r="G388" s="1"/>
  <c r="H385"/>
  <c r="H377"/>
  <c r="H372"/>
  <c r="G372" s="1"/>
  <c r="H361"/>
  <c r="G361" s="1"/>
  <c r="H352"/>
  <c r="G352" s="1"/>
  <c r="H349"/>
  <c r="H344"/>
  <c r="G344" s="1"/>
  <c r="H342"/>
  <c r="H339"/>
  <c r="H285"/>
  <c r="G285" s="1"/>
  <c r="H282"/>
  <c r="G282" s="1"/>
  <c r="H279"/>
  <c r="G279" s="1"/>
  <c r="H276"/>
  <c r="G276" s="1"/>
  <c r="H267"/>
  <c r="H260"/>
  <c r="G260" s="1"/>
  <c r="H252"/>
  <c r="H228"/>
  <c r="G228" s="1"/>
  <c r="H226"/>
  <c r="G226" s="1"/>
  <c r="H224"/>
  <c r="G224" s="1"/>
  <c r="H218"/>
  <c r="H210"/>
  <c r="G210" s="1"/>
  <c r="H208"/>
  <c r="G208" s="1"/>
  <c r="H205"/>
  <c r="G205" s="1"/>
  <c r="H203"/>
  <c r="G203" s="1"/>
  <c r="H199"/>
  <c r="H195"/>
  <c r="G195" s="1"/>
  <c r="H177"/>
  <c r="H164"/>
  <c r="G164" s="1"/>
  <c r="H161"/>
  <c r="G161" s="1"/>
  <c r="H149"/>
  <c r="H134"/>
  <c r="G134" s="1"/>
  <c r="H132"/>
  <c r="G132" s="1"/>
  <c r="H130"/>
  <c r="G130" s="1"/>
  <c r="H113"/>
  <c r="H105"/>
  <c r="H98"/>
  <c r="G98" s="1"/>
  <c r="H96"/>
  <c r="G96" s="1"/>
  <c r="H93"/>
  <c r="H88"/>
  <c r="G88" s="1"/>
  <c r="H84"/>
  <c r="G84" s="1"/>
  <c r="H82"/>
  <c r="G82" s="1"/>
  <c r="H64"/>
  <c r="G64" s="1"/>
  <c r="H42"/>
  <c r="G42" s="1"/>
  <c r="H39"/>
  <c r="G39" s="1"/>
  <c r="H36"/>
  <c r="G36" s="1"/>
  <c r="H33"/>
  <c r="G33" s="1"/>
  <c r="G29"/>
  <c r="G27"/>
  <c r="H25"/>
  <c r="G25" s="1"/>
  <c r="H19"/>
  <c r="G19" s="1"/>
  <c r="H17"/>
  <c r="G17" s="1"/>
  <c r="H12"/>
  <c r="G12" s="1"/>
  <c r="G464" l="1"/>
  <c r="H463"/>
  <c r="G93"/>
  <c r="H92"/>
  <c r="G890"/>
  <c r="G881"/>
  <c r="H1003"/>
  <c r="G1003" s="1"/>
  <c r="G531"/>
  <c r="H530"/>
  <c r="H176"/>
  <c r="H175" s="1"/>
  <c r="G177"/>
  <c r="H198"/>
  <c r="G198" s="1"/>
  <c r="G199"/>
  <c r="H409"/>
  <c r="G410"/>
  <c r="H440"/>
  <c r="G441"/>
  <c r="H490"/>
  <c r="G490" s="1"/>
  <c r="G491"/>
  <c r="H510"/>
  <c r="G510" s="1"/>
  <c r="G512"/>
  <c r="H112"/>
  <c r="G113"/>
  <c r="H146"/>
  <c r="G149"/>
  <c r="H217"/>
  <c r="G217" s="1"/>
  <c r="G218"/>
  <c r="H251"/>
  <c r="G252"/>
  <c r="H266"/>
  <c r="G267"/>
  <c r="H341"/>
  <c r="G341" s="1"/>
  <c r="G342"/>
  <c r="H346"/>
  <c r="G346" s="1"/>
  <c r="G349"/>
  <c r="H376"/>
  <c r="G377"/>
  <c r="H412"/>
  <c r="G412" s="1"/>
  <c r="G413"/>
  <c r="H450"/>
  <c r="G451"/>
  <c r="H559"/>
  <c r="G560"/>
  <c r="H568"/>
  <c r="G568" s="1"/>
  <c r="G569"/>
  <c r="H609"/>
  <c r="G609" s="1"/>
  <c r="G610"/>
  <c r="H616"/>
  <c r="G616" s="1"/>
  <c r="G617"/>
  <c r="H654"/>
  <c r="G654" s="1"/>
  <c r="G657"/>
  <c r="H669"/>
  <c r="G669" s="1"/>
  <c r="G672"/>
  <c r="H678"/>
  <c r="G678" s="1"/>
  <c r="G683"/>
  <c r="H892"/>
  <c r="G892" s="1"/>
  <c r="G895"/>
  <c r="H913"/>
  <c r="G913" s="1"/>
  <c r="G914"/>
  <c r="H974"/>
  <c r="G974" s="1"/>
  <c r="G977"/>
  <c r="H526"/>
  <c r="G526" s="1"/>
  <c r="G527"/>
  <c r="H70"/>
  <c r="G70" s="1"/>
  <c r="H104"/>
  <c r="G104" s="1"/>
  <c r="G105"/>
  <c r="H338"/>
  <c r="G338" s="1"/>
  <c r="G339"/>
  <c r="H382"/>
  <c r="G385"/>
  <c r="H415"/>
  <c r="G415" s="1"/>
  <c r="G418"/>
  <c r="H455"/>
  <c r="G455" s="1"/>
  <c r="G456"/>
  <c r="H571"/>
  <c r="G571" s="1"/>
  <c r="G572"/>
  <c r="H619"/>
  <c r="G619" s="1"/>
  <c r="G620"/>
  <c r="H685"/>
  <c r="G685" s="1"/>
  <c r="G686"/>
  <c r="H706"/>
  <c r="G706" s="1"/>
  <c r="G709"/>
  <c r="G713"/>
  <c r="G718"/>
  <c r="H748"/>
  <c r="G748" s="1"/>
  <c r="G751"/>
  <c r="H755"/>
  <c r="G755" s="1"/>
  <c r="G760"/>
  <c r="H867"/>
  <c r="G868"/>
  <c r="H910"/>
  <c r="G910" s="1"/>
  <c r="G911"/>
  <c r="G965"/>
  <c r="G968"/>
  <c r="H979"/>
  <c r="G979" s="1"/>
  <c r="G980"/>
  <c r="H1016"/>
  <c r="G1016" s="1"/>
  <c r="G1019"/>
  <c r="H1059"/>
  <c r="G1059" s="1"/>
  <c r="G1060"/>
  <c r="G530"/>
  <c r="H216"/>
  <c r="G216" s="1"/>
  <c r="H278"/>
  <c r="G278" s="1"/>
  <c r="H1209"/>
  <c r="G1209" s="1"/>
  <c r="H1222"/>
  <c r="G1222" s="1"/>
  <c r="H1229"/>
  <c r="G1229" s="1"/>
  <c r="H1253"/>
  <c r="G1253" s="1"/>
  <c r="H1271"/>
  <c r="G1271" s="1"/>
  <c r="H275"/>
  <c r="G275" s="1"/>
  <c r="H281"/>
  <c r="G281" s="1"/>
  <c r="H1215"/>
  <c r="G1215" s="1"/>
  <c r="H1238"/>
  <c r="G1238" s="1"/>
  <c r="H1188"/>
  <c r="G1188" s="1"/>
  <c r="H632"/>
  <c r="G632" s="1"/>
  <c r="H883"/>
  <c r="H725"/>
  <c r="H597"/>
  <c r="G597" s="1"/>
  <c r="H647"/>
  <c r="G647" s="1"/>
  <c r="H202"/>
  <c r="H668"/>
  <c r="G668" s="1"/>
  <c r="H1047"/>
  <c r="H129"/>
  <c r="H371"/>
  <c r="H24"/>
  <c r="G24" s="1"/>
  <c r="H762"/>
  <c r="G762" s="1"/>
  <c r="H824"/>
  <c r="H1071"/>
  <c r="G1071" s="1"/>
  <c r="H944"/>
  <c r="G944" s="1"/>
  <c r="H11"/>
  <c r="H41"/>
  <c r="G41" s="1"/>
  <c r="H160"/>
  <c r="G160" s="1"/>
  <c r="H184"/>
  <c r="H197"/>
  <c r="G197" s="1"/>
  <c r="H284"/>
  <c r="G284" s="1"/>
  <c r="H354"/>
  <c r="H16"/>
  <c r="H32"/>
  <c r="G32" s="1"/>
  <c r="H38"/>
  <c r="G38" s="1"/>
  <c r="H63"/>
  <c r="H62" s="1"/>
  <c r="H81"/>
  <c r="H95"/>
  <c r="G95" s="1"/>
  <c r="H163"/>
  <c r="G163" s="1"/>
  <c r="H194"/>
  <c r="G194" s="1"/>
  <c r="H207"/>
  <c r="G207" s="1"/>
  <c r="H223"/>
  <c r="G223" s="1"/>
  <c r="H259"/>
  <c r="H357"/>
  <c r="H390"/>
  <c r="G390" s="1"/>
  <c r="H421"/>
  <c r="H479"/>
  <c r="G479" s="1"/>
  <c r="H493"/>
  <c r="H499"/>
  <c r="G499" s="1"/>
  <c r="H507"/>
  <c r="G507" s="1"/>
  <c r="H511"/>
  <c r="G511" s="1"/>
  <c r="H564"/>
  <c r="H767"/>
  <c r="G767" s="1"/>
  <c r="H905"/>
  <c r="H904" s="1"/>
  <c r="H1054"/>
  <c r="G1054" s="1"/>
  <c r="H1063"/>
  <c r="G1063" s="1"/>
  <c r="H1076"/>
  <c r="G1076" s="1"/>
  <c r="H1165"/>
  <c r="H1173"/>
  <c r="G1173" s="1"/>
  <c r="H1185"/>
  <c r="G1185" s="1"/>
  <c r="H1246"/>
  <c r="G1246" s="1"/>
  <c r="H35"/>
  <c r="G35" s="1"/>
  <c r="G66"/>
  <c r="H87"/>
  <c r="H360"/>
  <c r="G360" s="1"/>
  <c r="H387"/>
  <c r="G387" s="1"/>
  <c r="H393"/>
  <c r="G393" s="1"/>
  <c r="H454"/>
  <c r="G454" s="1"/>
  <c r="H473"/>
  <c r="H484"/>
  <c r="G484" s="1"/>
  <c r="H496"/>
  <c r="G496" s="1"/>
  <c r="H502"/>
  <c r="G502" s="1"/>
  <c r="H585"/>
  <c r="G585" s="1"/>
  <c r="H612"/>
  <c r="G612" s="1"/>
  <c r="H700"/>
  <c r="G700" s="1"/>
  <c r="H720"/>
  <c r="G720" s="1"/>
  <c r="H732"/>
  <c r="G732" s="1"/>
  <c r="H770"/>
  <c r="G770" s="1"/>
  <c r="H862"/>
  <c r="G862" s="1"/>
  <c r="H901"/>
  <c r="H949"/>
  <c r="G949" s="1"/>
  <c r="H1051"/>
  <c r="G1051" s="1"/>
  <c r="H1066"/>
  <c r="G1066" s="1"/>
  <c r="H1160"/>
  <c r="G1160" s="1"/>
  <c r="H1170"/>
  <c r="H1176"/>
  <c r="G1176" s="1"/>
  <c r="H1265"/>
  <c r="G1265" s="1"/>
  <c r="G1047" l="1"/>
  <c r="H1031"/>
  <c r="H567"/>
  <c r="G567" s="1"/>
  <c r="H615"/>
  <c r="G615" s="1"/>
  <c r="H880"/>
  <c r="G880" s="1"/>
  <c r="G901"/>
  <c r="H879"/>
  <c r="H878" s="1"/>
  <c r="H103"/>
  <c r="G103" s="1"/>
  <c r="H631"/>
  <c r="G631" s="1"/>
  <c r="H747"/>
  <c r="G747" s="1"/>
  <c r="H962"/>
  <c r="H961" s="1"/>
  <c r="H960" s="1"/>
  <c r="H525"/>
  <c r="H524" s="1"/>
  <c r="G524" s="1"/>
  <c r="H1002"/>
  <c r="G1002" s="1"/>
  <c r="H1169"/>
  <c r="G1170"/>
  <c r="H462"/>
  <c r="G463"/>
  <c r="H258"/>
  <c r="G259"/>
  <c r="H91"/>
  <c r="G92"/>
  <c r="H351"/>
  <c r="G351" s="1"/>
  <c r="G354"/>
  <c r="H10"/>
  <c r="G11"/>
  <c r="H201"/>
  <c r="G201" s="1"/>
  <c r="G202"/>
  <c r="H472"/>
  <c r="G473"/>
  <c r="H86"/>
  <c r="G86" s="1"/>
  <c r="G87"/>
  <c r="H1164"/>
  <c r="G1165"/>
  <c r="G904"/>
  <c r="G905"/>
  <c r="H563"/>
  <c r="G563" s="1"/>
  <c r="G564"/>
  <c r="H489"/>
  <c r="G489" s="1"/>
  <c r="G493"/>
  <c r="H420"/>
  <c r="G420" s="1"/>
  <c r="G421"/>
  <c r="H356"/>
  <c r="G356" s="1"/>
  <c r="G357"/>
  <c r="H80"/>
  <c r="G80" s="1"/>
  <c r="G81"/>
  <c r="H15"/>
  <c r="G15" s="1"/>
  <c r="G16"/>
  <c r="H183"/>
  <c r="G184"/>
  <c r="H823"/>
  <c r="G823" s="1"/>
  <c r="G824"/>
  <c r="H128"/>
  <c r="G129"/>
  <c r="G883"/>
  <c r="H215"/>
  <c r="G215" s="1"/>
  <c r="H866"/>
  <c r="G867"/>
  <c r="H381"/>
  <c r="G382"/>
  <c r="H370"/>
  <c r="G370" s="1"/>
  <c r="G371"/>
  <c r="H705"/>
  <c r="G705" s="1"/>
  <c r="G725"/>
  <c r="H558"/>
  <c r="G559"/>
  <c r="H449"/>
  <c r="G449" s="1"/>
  <c r="G450"/>
  <c r="H375"/>
  <c r="G376"/>
  <c r="H265"/>
  <c r="G266"/>
  <c r="H222"/>
  <c r="G222" s="1"/>
  <c r="G251"/>
  <c r="H145"/>
  <c r="G146"/>
  <c r="H111"/>
  <c r="G111" s="1"/>
  <c r="G112"/>
  <c r="H439"/>
  <c r="G440"/>
  <c r="H408"/>
  <c r="G409"/>
  <c r="G175"/>
  <c r="G176"/>
  <c r="G63"/>
  <c r="H1245"/>
  <c r="G1245" s="1"/>
  <c r="H1184"/>
  <c r="G1184" s="1"/>
  <c r="H630"/>
  <c r="H646"/>
  <c r="G646" s="1"/>
  <c r="H1214"/>
  <c r="G1214" s="1"/>
  <c r="H274"/>
  <c r="G274" s="1"/>
  <c r="H667"/>
  <c r="H596"/>
  <c r="G596" s="1"/>
  <c r="H1270"/>
  <c r="G1270" s="1"/>
  <c r="H1252"/>
  <c r="G1252" s="1"/>
  <c r="H1208"/>
  <c r="G1208" s="1"/>
  <c r="H861"/>
  <c r="G861" s="1"/>
  <c r="H23"/>
  <c r="H1264"/>
  <c r="G1264" s="1"/>
  <c r="H483"/>
  <c r="G483" s="1"/>
  <c r="H453"/>
  <c r="G453" s="1"/>
  <c r="H1062"/>
  <c r="G1062" s="1"/>
  <c r="H562"/>
  <c r="H506"/>
  <c r="G506" s="1"/>
  <c r="H478"/>
  <c r="G478" s="1"/>
  <c r="H193"/>
  <c r="G193" s="1"/>
  <c r="H488"/>
  <c r="G488" s="1"/>
  <c r="H877" l="1"/>
  <c r="H876" s="1"/>
  <c r="H1001"/>
  <c r="G1001" s="1"/>
  <c r="H746"/>
  <c r="G746" s="1"/>
  <c r="G1031"/>
  <c r="G962"/>
  <c r="G667"/>
  <c r="H666"/>
  <c r="H1000"/>
  <c r="G1000" s="1"/>
  <c r="H704"/>
  <c r="H703" s="1"/>
  <c r="G525"/>
  <c r="H143"/>
  <c r="H144"/>
  <c r="G562"/>
  <c r="H301"/>
  <c r="G301" s="1"/>
  <c r="H192"/>
  <c r="G192" s="1"/>
  <c r="H407"/>
  <c r="G407" s="1"/>
  <c r="G408"/>
  <c r="H438"/>
  <c r="G439"/>
  <c r="G145"/>
  <c r="H264"/>
  <c r="G265"/>
  <c r="H374"/>
  <c r="G374" s="1"/>
  <c r="G375"/>
  <c r="H557"/>
  <c r="G558"/>
  <c r="H380"/>
  <c r="G381"/>
  <c r="G866"/>
  <c r="H865"/>
  <c r="G865" s="1"/>
  <c r="H629"/>
  <c r="G630"/>
  <c r="H110"/>
  <c r="G110" s="1"/>
  <c r="G128"/>
  <c r="H182"/>
  <c r="G183"/>
  <c r="H1163"/>
  <c r="G1163" s="1"/>
  <c r="G1164"/>
  <c r="H471"/>
  <c r="G472"/>
  <c r="G960"/>
  <c r="G961"/>
  <c r="H9"/>
  <c r="G9" s="1"/>
  <c r="G10"/>
  <c r="H90"/>
  <c r="G91"/>
  <c r="H257"/>
  <c r="G258"/>
  <c r="H461"/>
  <c r="G462"/>
  <c r="H1168"/>
  <c r="G1168" s="1"/>
  <c r="G1169"/>
  <c r="H61"/>
  <c r="G62"/>
  <c r="H22"/>
  <c r="G22" s="1"/>
  <c r="G23"/>
  <c r="H1263"/>
  <c r="G1263" s="1"/>
  <c r="H1251"/>
  <c r="G1251" s="1"/>
  <c r="H1269"/>
  <c r="G1269" s="1"/>
  <c r="H595"/>
  <c r="G595" s="1"/>
  <c r="H1213"/>
  <c r="G1213" s="1"/>
  <c r="H645"/>
  <c r="G645" s="1"/>
  <c r="H1183"/>
  <c r="G1183" s="1"/>
  <c r="H269"/>
  <c r="H1207"/>
  <c r="G1207" s="1"/>
  <c r="H1244"/>
  <c r="G1244" s="1"/>
  <c r="H822"/>
  <c r="H487"/>
  <c r="G487" s="1"/>
  <c r="H477"/>
  <c r="G477" s="1"/>
  <c r="H505"/>
  <c r="G505" s="1"/>
  <c r="H221"/>
  <c r="G221" s="1"/>
  <c r="H482"/>
  <c r="G482" s="1"/>
  <c r="H191" l="1"/>
  <c r="G191" s="1"/>
  <c r="H943"/>
  <c r="G943" s="1"/>
  <c r="G704"/>
  <c r="G703"/>
  <c r="H8"/>
  <c r="G8" s="1"/>
  <c r="H109"/>
  <c r="H102" s="1"/>
  <c r="G102" s="1"/>
  <c r="G269"/>
  <c r="H818"/>
  <c r="G818" s="1"/>
  <c r="G822"/>
  <c r="H300"/>
  <c r="G300" s="1"/>
  <c r="H460"/>
  <c r="G461"/>
  <c r="H256"/>
  <c r="G256" s="1"/>
  <c r="G257"/>
  <c r="G90"/>
  <c r="H69"/>
  <c r="G69" s="1"/>
  <c r="H470"/>
  <c r="G470" s="1"/>
  <c r="G471"/>
  <c r="H169"/>
  <c r="G169" s="1"/>
  <c r="G182"/>
  <c r="H628"/>
  <c r="G629"/>
  <c r="H379"/>
  <c r="G379" s="1"/>
  <c r="G380"/>
  <c r="H556"/>
  <c r="G556" s="1"/>
  <c r="G557"/>
  <c r="H263"/>
  <c r="G263" s="1"/>
  <c r="G264"/>
  <c r="G144"/>
  <c r="H437"/>
  <c r="G438"/>
  <c r="G879"/>
  <c r="H665"/>
  <c r="G666"/>
  <c r="H60"/>
  <c r="G60" s="1"/>
  <c r="G61"/>
  <c r="H21"/>
  <c r="H14" s="1"/>
  <c r="H1212"/>
  <c r="G1212" s="1"/>
  <c r="H1243"/>
  <c r="G1243" s="1"/>
  <c r="H644"/>
  <c r="H594"/>
  <c r="H1268"/>
  <c r="G1268" s="1"/>
  <c r="H1262"/>
  <c r="G1262" s="1"/>
  <c r="H220"/>
  <c r="G220" s="1"/>
  <c r="H476"/>
  <c r="G476" s="1"/>
  <c r="H942" l="1"/>
  <c r="G942" s="1"/>
  <c r="H699"/>
  <c r="G699" s="1"/>
  <c r="G109"/>
  <c r="H262"/>
  <c r="H254" s="1"/>
  <c r="G254" s="1"/>
  <c r="H584"/>
  <c r="G594"/>
  <c r="H299"/>
  <c r="G299" s="1"/>
  <c r="H664"/>
  <c r="G664" s="1"/>
  <c r="G665"/>
  <c r="G878"/>
  <c r="G437"/>
  <c r="H436"/>
  <c r="H627"/>
  <c r="G627" s="1"/>
  <c r="G628"/>
  <c r="H459"/>
  <c r="G460"/>
  <c r="H643"/>
  <c r="G644"/>
  <c r="H142"/>
  <c r="G143"/>
  <c r="G21"/>
  <c r="G14"/>
  <c r="H7"/>
  <c r="G7" s="1"/>
  <c r="H1261"/>
  <c r="G1261" s="1"/>
  <c r="H1159"/>
  <c r="G1159" s="1"/>
  <c r="H298" l="1"/>
  <c r="G298" s="1"/>
  <c r="G262"/>
  <c r="H698"/>
  <c r="G698" s="1"/>
  <c r="G436"/>
  <c r="H435"/>
  <c r="G435" s="1"/>
  <c r="H583"/>
  <c r="G584"/>
  <c r="H136"/>
  <c r="G136" s="1"/>
  <c r="G142"/>
  <c r="H642"/>
  <c r="G643"/>
  <c r="G459"/>
  <c r="H458"/>
  <c r="G458" s="1"/>
  <c r="G876"/>
  <c r="G877"/>
  <c r="H1158"/>
  <c r="H1260"/>
  <c r="G1260" s="1"/>
  <c r="H293" l="1"/>
  <c r="G293" s="1"/>
  <c r="G1158"/>
  <c r="H875"/>
  <c r="H663"/>
  <c r="G663" s="1"/>
  <c r="H641"/>
  <c r="G641" s="1"/>
  <c r="G642"/>
  <c r="G583"/>
  <c r="H582"/>
  <c r="G582" s="1"/>
  <c r="H6"/>
  <c r="H874" l="1"/>
  <c r="H1279" s="1"/>
  <c r="G875"/>
  <c r="G874" l="1"/>
  <c r="G1279"/>
  <c r="G6"/>
</calcChain>
</file>

<file path=xl/sharedStrings.xml><?xml version="1.0" encoding="utf-8"?>
<sst xmlns="http://schemas.openxmlformats.org/spreadsheetml/2006/main" count="5452" uniqueCount="838">
  <si>
    <t/>
  </si>
  <si>
    <t>Наименование</t>
  </si>
  <si>
    <t>КГРБС</t>
  </si>
  <si>
    <t>Раздел, подраздел</t>
  </si>
  <si>
    <t>Целевая статья</t>
  </si>
  <si>
    <t>Группы и подгруппы видов расходов</t>
  </si>
  <si>
    <t>1</t>
  </si>
  <si>
    <t>2</t>
  </si>
  <si>
    <t>3</t>
  </si>
  <si>
    <t>4</t>
  </si>
  <si>
    <t>5</t>
  </si>
  <si>
    <t>Общегосударственные вопросы</t>
  </si>
  <si>
    <t>Центральный аппарат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</si>
  <si>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</si>
  <si>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</si>
  <si>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Закупка товаров, работ и услуг для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</si>
  <si>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</si>
  <si>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Иные бюджетные ассигнования</t>
  </si>
  <si>
    <t>Уплата налогов, сборов и иных платежей</t>
  </si>
  <si>
    <t>Резервные фонды</t>
  </si>
  <si>
    <t>Другие общегосударственные вопросы</t>
  </si>
  <si>
    <t>Межбюджетные трансферты</t>
  </si>
  <si>
    <t>Иные межбюджетные трансферты</t>
  </si>
  <si>
    <t>Социальное обеспечение и иные выплаты населению</t>
  </si>
  <si>
    <t>Субвенции</t>
  </si>
  <si>
    <t>Образование</t>
  </si>
  <si>
    <t>Профессиональная подготовка, переподготовка и повышение квалификации</t>
  </si>
  <si>
    <t>Переподготовка и повышение квалификации кадров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</si>
  <si>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</si>
  <si>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</si>
  <si>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Расходы на выплаты персоналу казенных учреждений</t>
  </si>
  <si>
    <t>Национальная экономика</t>
  </si>
  <si>
    <t>Другие вопросы в области национальной экономики</t>
  </si>
  <si>
    <t>Предоставление субсидий бюджетным, автономным учреждениям и иным некоммерческим организациям</t>
  </si>
  <si>
    <t>Субсидии бюджетным учреждениям</t>
  </si>
  <si>
    <t>Субсидии юридическим лицам (кроме некоммерческих организаций), индивидуальным предпринимателям, физическим лицам</t>
  </si>
  <si>
    <t>Жилищно-коммунальное хозяйство</t>
  </si>
  <si>
    <t>Публичные нормативные социальные выплаты гражданам</t>
  </si>
  <si>
    <t>Коммунальное хозяйство</t>
  </si>
  <si>
    <t>0502</t>
  </si>
  <si>
    <t>Другие вопросы в области образования</t>
  </si>
  <si>
    <t>Культура, кинематография</t>
  </si>
  <si>
    <t>Культура</t>
  </si>
  <si>
    <t>Социальная политика</t>
  </si>
  <si>
    <t>Социальное обеспечение населения</t>
  </si>
  <si>
    <t>Социальные выплаты гражданам, кроме публичных нормативных социальных выплат</t>
  </si>
  <si>
    <t>Физическая культура и спорт</t>
  </si>
  <si>
    <t>Дорожное хозяйство (дорожные фонды)</t>
  </si>
  <si>
    <t>Субвенция на формирование и содержание архивных фондов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</si>
  <si>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</si>
  <si>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Субсидии автономным учреждениям</t>
  </si>
  <si>
    <t>Государственная регистрация актов гражданского состояния</t>
  </si>
  <si>
    <t>Сельское хозяйство и рыболовство</t>
  </si>
  <si>
    <t>Дошкольное образование</t>
  </si>
  <si>
    <t>Подпрограмма "Развитие дошкольного образования"</t>
  </si>
  <si>
    <t>Общее образование</t>
  </si>
  <si>
    <t>0702</t>
  </si>
  <si>
    <t>Модернизация системы образования области</t>
  </si>
  <si>
    <t>Совершенствование организации школьного питания</t>
  </si>
  <si>
    <t>Охрана семьи и детства</t>
  </si>
  <si>
    <t>1004</t>
  </si>
  <si>
    <t>Охрана окружающей среды</t>
  </si>
  <si>
    <t>Охрана объектов растительного и животного мира и среды их обитания</t>
  </si>
  <si>
    <t>Транспорт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</si>
  <si>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</si>
  <si>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Молодежная политика и оздоровление детей</t>
  </si>
  <si>
    <t>Социальное обслуживание населения</t>
  </si>
  <si>
    <t>Физическая культура</t>
  </si>
  <si>
    <t>Другие вопросы в области физической культуры и спорта</t>
  </si>
  <si>
    <t>Другие вопросы в области культуры, кинематографии</t>
  </si>
  <si>
    <t>0804</t>
  </si>
  <si>
    <t>Средства массовой информации</t>
  </si>
  <si>
    <t>Периодическая печать и издательства</t>
  </si>
  <si>
    <t>001</t>
  </si>
  <si>
    <t>АДМИНИСТРАЦИЯ МУНИЦИПАЛЬНОГО РАЙОНА "ГОРОД ЛЮДИНОВО И ЛЮДИНОВСКИЙ РАЙОН"</t>
  </si>
  <si>
    <t>Депутаты представительного  органа муниципального образования</t>
  </si>
  <si>
    <t>51 0 0040</t>
  </si>
  <si>
    <t>Субвенция на организацию исполнения переданных  полномочий по обеспечению предоставления гражданам мер социальной поддержки</t>
  </si>
  <si>
    <t>01 11</t>
  </si>
  <si>
    <t>Резервные фонды местных администраций</t>
  </si>
  <si>
    <t>01 13</t>
  </si>
  <si>
    <t>Муниципальная  программа "Развитие рынка труда в Людиновском районе"</t>
  </si>
  <si>
    <t>03 00</t>
  </si>
  <si>
    <t>03 09</t>
  </si>
  <si>
    <t>10 0 0000</t>
  </si>
  <si>
    <t>10 1 0000</t>
  </si>
  <si>
    <t>04 05</t>
  </si>
  <si>
    <t xml:space="preserve">Подпрограмма "Устойчивое развитие сельских территорий Людиновского района" </t>
  </si>
  <si>
    <t xml:space="preserve">Подпрограмма "Развитие потребительской кооперации в Людиновском районе" </t>
  </si>
  <si>
    <t>Муниципальная программа "Экономическое развитие Людиновского района"</t>
  </si>
  <si>
    <t>24 2 0010</t>
  </si>
  <si>
    <t>Подпрограмма "Развитие муниципальных предприятий сферы жилищно-коммунального хозяйства в Людиновском районе"</t>
  </si>
  <si>
    <t>05 0 0000</t>
  </si>
  <si>
    <t>МП"Обеспечение доступным и комфортным жильем и коммунальными услугами населения  Людиновского района" на 2014-2020 годы</t>
  </si>
  <si>
    <t>05 1 0100</t>
  </si>
  <si>
    <t>Подпрограмма "Чистая вода в Людиновском районе"</t>
  </si>
  <si>
    <t>05 2 0200</t>
  </si>
  <si>
    <t>Подпрограмма"Капитальный ремонт многоквартирных домов в Людиновском районе"</t>
  </si>
  <si>
    <t>30 0 0000</t>
  </si>
  <si>
    <t>07 00</t>
  </si>
  <si>
    <t>07 05</t>
  </si>
  <si>
    <t>10 03</t>
  </si>
  <si>
    <t>04 12</t>
  </si>
  <si>
    <t>006</t>
  </si>
  <si>
    <t>07 07</t>
  </si>
  <si>
    <t>10 02</t>
  </si>
  <si>
    <t>13 00</t>
  </si>
  <si>
    <t>Обслуживание государственного и муниципального долга</t>
  </si>
  <si>
    <t>13 01</t>
  </si>
  <si>
    <t>Обслуживание государственного внутреннего и муниципального долга</t>
  </si>
  <si>
    <t>ОТДЕЛ ФИНАНСОВ АДМИНИСТРАЦИИ МУНИЦИПАЛЬНОГО РАЙОНА "ГОРОД ЛЮДИНОВО И ЛЮДИНОВСКИЙ РАЙОН"</t>
  </si>
  <si>
    <t>002</t>
  </si>
  <si>
    <t>12 00</t>
  </si>
  <si>
    <t>12 02</t>
  </si>
  <si>
    <t>14 00</t>
  </si>
  <si>
    <t>Межбюджетные трансферты общего характера бюджетам субъектов Российской Федерации и муниципальных образований</t>
  </si>
  <si>
    <t>Дотации на выравнивание бюджетной обеспеченности субъектов Российской Федерации и муниципальных образований</t>
  </si>
  <si>
    <t>Субвенция на исполнение полномочий по расчету и  предоставлению дотации на выравнивание бюджетной обеспеченности бюджетам поселений за счет средств областного бюджета</t>
  </si>
  <si>
    <t>МУНИЦИПАЛЬНОЕ КАЗЕННОЕ УЧРЕЖДЕНИЕ ДОПОЛНИТЕЛЬНОГО ОБРАЗОВАНИЯ ДЕТЕЙ "ДЕТСКО-ЮНОШЕСКАЯ СПОРТИВНАЯ ШКОЛА"</t>
  </si>
  <si>
    <t>004</t>
  </si>
  <si>
    <t>07 02</t>
  </si>
  <si>
    <t>КОНТРОЛЬНО-СЧЕТНАЯ ПАЛАТА МУНИЦИПАЛЬНОГО РАЙОНА "ГОРОД ЛЮДИНОВО И ЛЮДИНОВСКИЙ РАЙОН"</t>
  </si>
  <si>
    <t>005</t>
  </si>
  <si>
    <t>Муниципальное казенное  учреждение  «Спортивный комплекс «Людиновский»</t>
  </si>
  <si>
    <t>056</t>
  </si>
  <si>
    <t>ОТДЕЛ КУЛЬТУРЫ</t>
  </si>
  <si>
    <t>08 00</t>
  </si>
  <si>
    <t>08 01</t>
  </si>
  <si>
    <t>075</t>
  </si>
  <si>
    <t>ОТДЕЛ ОБРАЗОВАНИЯ</t>
  </si>
  <si>
    <t>Резервные средства</t>
  </si>
  <si>
    <t>10 2 0000</t>
  </si>
  <si>
    <t>04 00</t>
  </si>
  <si>
    <t>30 0 0100</t>
  </si>
  <si>
    <t>30 0 0200</t>
  </si>
  <si>
    <t>Субвенция на  осуществление государственных полномочий по созданию административных комиссий в муниципальных районах</t>
  </si>
  <si>
    <t>Субвенция на проведение оздоровительной кампании детей</t>
  </si>
  <si>
    <t>45 3 5065</t>
  </si>
  <si>
    <t>03 1 0304</t>
  </si>
  <si>
    <t>Обслуживание муниципального долга</t>
  </si>
  <si>
    <t>Национальная оборона</t>
  </si>
  <si>
    <t>Мобилизационная и вневойсковая подготовка</t>
  </si>
  <si>
    <t xml:space="preserve">Дотации </t>
  </si>
  <si>
    <t>Расходы на обеспечение деятельности (оказание услуг) муниципальных учреждений учреждений</t>
  </si>
  <si>
    <t>08 04</t>
  </si>
  <si>
    <t>02 1 0111</t>
  </si>
  <si>
    <t>02 1 0112</t>
  </si>
  <si>
    <t>Подпрограмма"Развитие общего образования"</t>
  </si>
  <si>
    <t>02 2 0111</t>
  </si>
  <si>
    <t>Субвенция на осуществление ежемесячных денежных выплат работникам муниципальных общеобразовательных учреждений</t>
  </si>
  <si>
    <t>ВСЕГО:</t>
  </si>
  <si>
    <t>Организация предоставления дошкольного образования в муниципальных учреждениях</t>
  </si>
  <si>
    <t>Организация предоставления общего  образования в муниципальных учреждениях</t>
  </si>
  <si>
    <t>Организация предоставления дополнительного образования детей в образовательных учреждениях дополнительного образования детей</t>
  </si>
  <si>
    <t>02 3 0200</t>
  </si>
  <si>
    <t>02 5 0200</t>
  </si>
  <si>
    <t>Расходы на обеспечение деятельности (оказание услуг) прочих учреждений</t>
  </si>
  <si>
    <t>46 1 0000</t>
  </si>
  <si>
    <t>07 0 0200</t>
  </si>
  <si>
    <t>02 2 0300</t>
  </si>
  <si>
    <t>10 00</t>
  </si>
  <si>
    <t>11 00</t>
  </si>
  <si>
    <t>11 05</t>
  </si>
  <si>
    <t>14 01</t>
  </si>
  <si>
    <t>10 04</t>
  </si>
  <si>
    <t>07 09</t>
  </si>
  <si>
    <t>07 01</t>
  </si>
  <si>
    <t>Закупка товаров, работ и услуг для государственных (муниципальных) нужд (прочее содержание)</t>
  </si>
  <si>
    <t>Иные закупки товаров, работ и услуг для обеспечения государственных (муниципальных) нужд (прочее содержание)</t>
  </si>
  <si>
    <t xml:space="preserve">Муниципальная программа "Совершенствование системы гидротехнических сооружений на территории Людиновского района" </t>
  </si>
  <si>
    <t>12 0 0100</t>
  </si>
  <si>
    <t>Содержание МКУ "Людиновский районный экологический центр"</t>
  </si>
  <si>
    <t xml:space="preserve">Муниципальная программа "Молодежь Людиновского района" </t>
  </si>
  <si>
    <t>Подпрограмма "Молодежь Людиновского района"</t>
  </si>
  <si>
    <t>Развитие физической культуры и спорта в Людиновском районе</t>
  </si>
  <si>
    <t>13 0 0100</t>
  </si>
  <si>
    <t>13 0 0211</t>
  </si>
  <si>
    <t>Развитие образования в сфере культуры</t>
  </si>
  <si>
    <t>Укрепление и развитие материально-технической базы учреждений культуры</t>
  </si>
  <si>
    <t>11 0 0200</t>
  </si>
  <si>
    <t xml:space="preserve">Муниципальная программа "Развитие культуры в Людиновском районе" </t>
  </si>
  <si>
    <t>11 0 0211</t>
  </si>
  <si>
    <t>11 0 0212</t>
  </si>
  <si>
    <t>Обеспечение сохранения, использования и популяризации объектов наследия и военно-мемориальных объектов</t>
  </si>
  <si>
    <t>Проведение мероприятий в сфере культуры</t>
  </si>
  <si>
    <t>11 0 0400</t>
  </si>
  <si>
    <t>11 0 0500</t>
  </si>
  <si>
    <t xml:space="preserve">Муниципальная программа "Развитие образования в Людиновском районе" </t>
  </si>
  <si>
    <t xml:space="preserve">Ведомственная целевая программа "Совершенствование системы управления органами местного самоуправления МР "Город Людиново и Людиновский район" </t>
  </si>
  <si>
    <t>Ведомственная целевая программа "Совершенствование системы управления органами местного самоуправления МР "Город Людиново и Людиновский район"</t>
  </si>
  <si>
    <t>Подпрограмма "Организация общественных работ для  безработных граждан в МР "Город Людиново и Людиновский район"</t>
  </si>
  <si>
    <t>Подпрограмма "Организация временного трудоустройства несовершеннолетних граждан в возрасте от 14 до 18 лет в свободное от учебы время в МР "Город Людиново и Людиновский район"</t>
  </si>
  <si>
    <t xml:space="preserve">Муниципальная программа "Безопасность жизнедеятельности на территории муниципального района "Город Людиново и Людиновский район" </t>
  </si>
  <si>
    <t>Подпрограмма "Безопасность жизнедеятельности на территории Людиновского района"</t>
  </si>
  <si>
    <t>Подпрограмма "Организация деятельности МКУ "Единая дежурная диспетчерская служба"</t>
  </si>
  <si>
    <t>Подпрограмма "Профилактика правонарушений в Людиновском районе"</t>
  </si>
  <si>
    <t>Подпрограмма "Повышение транспортной доступности, улучшение качества пассажирских перевозок в Людиновском районе"</t>
  </si>
  <si>
    <t xml:space="preserve">Муниципальная программа "Развитие дорожного хозяйства в Людиновском районе" </t>
  </si>
  <si>
    <t>Подпрограмма "Совершенствование и развитие сети автомобильных дорог местного значения в Людиновском районе Калужской области"</t>
  </si>
  <si>
    <t>Подпрограмма "Повышение безопасности дорожного движения в Людиновском районе Калужской области"</t>
  </si>
  <si>
    <t xml:space="preserve">Муниципальная программа "Развитие предпринимательства на территории муниципального района "Город Людиново и Людиновский район" </t>
  </si>
  <si>
    <t xml:space="preserve">Муниципальная программа "Развитие сельского хозяйства и регулирования рынков сельскохозяйственной продукции в Людиновском районе" </t>
  </si>
  <si>
    <t>Муниципальная программа "Обеспечение доступным и комфортным жильем и коммунальными услугами населения Людиновского района"</t>
  </si>
  <si>
    <t>05 3 0200</t>
  </si>
  <si>
    <t xml:space="preserve">Муниципальная программа "Повышение эффективности использования топливно-энергетических ресурсов в Людиновском районе" </t>
  </si>
  <si>
    <t xml:space="preserve">Муниципальная программа "Социальная поддержка граждан в Людиновском районе" </t>
  </si>
  <si>
    <t>Подпрограмма "Социальная поддержка граждан в Людиновском районе"</t>
  </si>
  <si>
    <t xml:space="preserve">Муниципальная программа "Доступная среда в Людиновском районе" </t>
  </si>
  <si>
    <t xml:space="preserve">Муниципальная программа "Развитие туризма в Людиновском районе" </t>
  </si>
  <si>
    <t xml:space="preserve">Муниципальная программа "Обеспечение доступным и комфортным жильем и коммунальными услугами населения Людиновского района" </t>
  </si>
  <si>
    <t>Подпрограмма "Капитальный ремонт многоквартирных домов в Людиновском районе"</t>
  </si>
  <si>
    <t xml:space="preserve">Муниципальная программа "Развитие физической культуры и спорта в  Людиновском районе" </t>
  </si>
  <si>
    <t>Подпрограмма"Развитие системы воспитания и социализации школьников"</t>
  </si>
  <si>
    <t>Подпрограмма "Развитие служб обеспечения деятельности в образовании"</t>
  </si>
  <si>
    <t>Подпрограмма "Социальная защита детей-сирот и детей, оставшихся без попечения родителей"</t>
  </si>
  <si>
    <t xml:space="preserve">Муниципальная программа "Охрана окружающей среды в Людиновском районе" </t>
  </si>
  <si>
    <t>Субвенция на организацию предоставления социальной помощи отдельным категориям граждан, находящихся в трудной жизненной ситуации</t>
  </si>
  <si>
    <t>Мероприятия по землеустройству и землепользованию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</si>
  <si>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</si>
  <si>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Муниципальная программа "Развитие образования в Людиновском районе"</t>
  </si>
  <si>
    <t>01 00</t>
  </si>
  <si>
    <t>01 03</t>
  </si>
  <si>
    <t>01 04</t>
  </si>
  <si>
    <t>04 08</t>
  </si>
  <si>
    <t>04 09</t>
  </si>
  <si>
    <t>05 00</t>
  </si>
  <si>
    <t>05 02</t>
  </si>
  <si>
    <t>06 00</t>
  </si>
  <si>
    <t>06 03</t>
  </si>
  <si>
    <t>02 00</t>
  </si>
  <si>
    <t>02 03</t>
  </si>
  <si>
    <t>01 06</t>
  </si>
  <si>
    <t>11 01</t>
  </si>
  <si>
    <t>13 0 0212</t>
  </si>
  <si>
    <t>14 03</t>
  </si>
  <si>
    <t xml:space="preserve">002 </t>
  </si>
  <si>
    <t>60 0 0400</t>
  </si>
  <si>
    <t>Непрограммные расходы</t>
  </si>
  <si>
    <t>13 0  0311</t>
  </si>
  <si>
    <t>11 0 0600</t>
  </si>
  <si>
    <t xml:space="preserve">            Иные бюджетные ассигнования</t>
  </si>
  <si>
    <t xml:space="preserve">              Уплата налогов, сборов и иных платежей</t>
  </si>
  <si>
    <t>51 0 0053</t>
  </si>
  <si>
    <t xml:space="preserve">            Социальное обеспечение и иные выплаты населению</t>
  </si>
  <si>
    <t>87 0 5934</t>
  </si>
  <si>
    <t>24 2 8500</t>
  </si>
  <si>
    <t xml:space="preserve">            Закупка товаров, работ и услуг для государственных (муниципальных) нужд</t>
  </si>
  <si>
    <t xml:space="preserve">              Иные закупки товаров, работ и услуг для обеспечения государственных (муниципальных) нужд</t>
  </si>
  <si>
    <t>03 1 0110</t>
  </si>
  <si>
    <t xml:space="preserve">          Подпрограмма "Социальная поддержка граждан в Людиновском районе" (оздоровление детей)</t>
  </si>
  <si>
    <t xml:space="preserve">              Социальные выплаты гражданам, кроме публичных нормативных социальных выплат</t>
  </si>
  <si>
    <t>45 3 0334</t>
  </si>
  <si>
    <t xml:space="preserve">          Организация отдыха и оздоровления детей</t>
  </si>
  <si>
    <t>1003</t>
  </si>
  <si>
    <t>000</t>
  </si>
  <si>
    <t>300</t>
  </si>
  <si>
    <t>320</t>
  </si>
  <si>
    <t>200</t>
  </si>
  <si>
    <t>240</t>
  </si>
  <si>
    <t>360</t>
  </si>
  <si>
    <t>0400</t>
  </si>
  <si>
    <t>0409</t>
  </si>
  <si>
    <t>500</t>
  </si>
  <si>
    <t>520</t>
  </si>
  <si>
    <t>0800</t>
  </si>
  <si>
    <t>0801</t>
  </si>
  <si>
    <t xml:space="preserve">          Развитие материально-технической базы муниципальных учреждений и другие мероприятия</t>
  </si>
  <si>
    <t>1000</t>
  </si>
  <si>
    <t xml:space="preserve">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</si>
  <si>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</si>
  <si>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Расходы на выплаты персоналу казенных учреждений</t>
  </si>
  <si>
    <t>110</t>
  </si>
  <si>
    <t>800</t>
  </si>
  <si>
    <t>850</t>
  </si>
  <si>
    <t xml:space="preserve">        Молодежная политика и оздоровление детей</t>
  </si>
  <si>
    <t>0707</t>
  </si>
  <si>
    <t>0310110</t>
  </si>
  <si>
    <t>0106</t>
  </si>
  <si>
    <t xml:space="preserve">              Специальные расходы</t>
  </si>
  <si>
    <t>880</t>
  </si>
  <si>
    <t xml:space="preserve">          Проведение мероприятий в сфере культуры</t>
  </si>
  <si>
    <t xml:space="preserve">            Предоставление субсидий бюджетным, автономным учреждениям и иным некоммерческим организациям</t>
  </si>
  <si>
    <t>600</t>
  </si>
  <si>
    <t xml:space="preserve">              Субсидии бюджетным учреждениям</t>
  </si>
  <si>
    <t>610</t>
  </si>
  <si>
    <t xml:space="preserve">          Содержание казенных учреждений культуры сельских поселений (прочие содержание)</t>
  </si>
  <si>
    <t xml:space="preserve">          Содержание казенных учреждений библиотечного обслуживания сельских поселений </t>
  </si>
  <si>
    <t xml:space="preserve">          Муниципальная программа "Повышение эффективности использования топливно-энергетических ресурсов в Людиновском районе"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</si>
  <si>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</si>
  <si>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 xml:space="preserve">Расходы на выплаты персоналу казенных учреждений </t>
  </si>
  <si>
    <t>02 1 0201</t>
  </si>
  <si>
    <t>0701</t>
  </si>
  <si>
    <t xml:space="preserve">          Совершенствование организации питания в дошкольных учреждениях</t>
  </si>
  <si>
    <t xml:space="preserve">          Модернизация дополнительного образования</t>
  </si>
  <si>
    <t xml:space="preserve">          Субвенция на проведение оздоровительной кампании детей</t>
  </si>
  <si>
    <t>0709</t>
  </si>
  <si>
    <t xml:space="preserve">          Организация предоставления общего  образования в муниципальных учреждениях</t>
  </si>
  <si>
    <t xml:space="preserve">          Содержание образовательных учреждений дополнительного образования</t>
  </si>
  <si>
    <t>резервный фонд правительства Калужской области</t>
  </si>
  <si>
    <t>Иные выплаты населению</t>
  </si>
  <si>
    <t>Центральный аппарат (муниципальные служащие)</t>
  </si>
  <si>
    <t>Центральный аппарат (прочие работники)</t>
  </si>
  <si>
    <t>Стимулирование руководителей исполнительно-распорядительных органов муниципальных образований области</t>
  </si>
  <si>
    <t>подпрограмма "Совершенствование и развитие сети автомобильных дорог Калужской области"</t>
  </si>
  <si>
    <t>Подпрограмма "Социальная поддержка граждан в Людиновском районе" (оздоровление детей)</t>
  </si>
  <si>
    <t>Организация отдыха и оздоровления детей</t>
  </si>
  <si>
    <t>Ежемесячная денежная выплата, назначаемая в случае рождения третьего ребенка или последующих детей до достижения ребенком возраста трех лет</t>
  </si>
  <si>
    <t>Выплаты единовременного пособия беременной жене военнослужащего, проходящего военную службу по призыву, и ежемесячного пособия на ребенка военнослужащего, проходящего военную службу по призыву, в соответствии с ФЗ от 19.05.1995г. №81-ФЗ "О государственных пособиях гражданам, имеющим детей"</t>
  </si>
  <si>
    <t>Выплата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лицами), в соответствии с ФЗ от 19.05.95г. №81-ФЗ "О государственных пособиях гражданам, имеющим детей"</t>
  </si>
  <si>
    <t>НАЦИОНАЛЬНАЯ ЭКОНОМИКА</t>
  </si>
  <si>
    <t>Субсидии</t>
  </si>
  <si>
    <t>Субсидия на реализацию мероприятий по капитальному ремонту объектов водопроводноканализационного хозяйства в рамках подпрограммы "Чистая вода в Калужской области</t>
  </si>
  <si>
    <t>Субсидия на реализацию отдельных мероприятий программы Калужской области "Энергосбережение и повышение энергоэффективности в Калужской области"</t>
  </si>
  <si>
    <t>КУЛЬТУРА, КИНЕМАТОГРАФИЯ</t>
  </si>
  <si>
    <t>Развитие материально-технической базы муниципальных учреждений и другие мероприятия</t>
  </si>
  <si>
    <t>СОЦИАЛЬНАЯ ПОЛИТИКА</t>
  </si>
  <si>
    <t>13 0 0311</t>
  </si>
  <si>
    <t>60 0 0300</t>
  </si>
  <si>
    <t>45 1 5084</t>
  </si>
  <si>
    <t>45 1 5270</t>
  </si>
  <si>
    <t>45 1 5380</t>
  </si>
  <si>
    <t>00 0 0000</t>
  </si>
  <si>
    <t>05 7 8904</t>
  </si>
  <si>
    <t>30 0 8911</t>
  </si>
  <si>
    <t>51 0 0056</t>
  </si>
  <si>
    <t xml:space="preserve"> </t>
  </si>
  <si>
    <t>11 0 0112</t>
  </si>
  <si>
    <t>11 0 0250</t>
  </si>
  <si>
    <t>11 0 0260</t>
  </si>
  <si>
    <t>11 0 0350</t>
  </si>
  <si>
    <t>02 3 0111</t>
  </si>
  <si>
    <t>Дотация на выравнивание бюджетной обеспеченности поселений Людиновского района  из районного фонда финансовой поддержки</t>
  </si>
  <si>
    <t>60 0 0500</t>
  </si>
  <si>
    <t>Содержание образовательных учреждений дополнительного образования</t>
  </si>
  <si>
    <t>Содержание образовательных учреждений дополнительного образования (прочее содержание)</t>
  </si>
  <si>
    <t>02 7 0131</t>
  </si>
  <si>
    <t xml:space="preserve">          содержание казен. учереж. в сфере дошкол.обр (прочее содержание)</t>
  </si>
  <si>
    <t>Содержание отдела бухгалтерского учета</t>
  </si>
  <si>
    <t>Содержание информационно-методического отдела</t>
  </si>
  <si>
    <t>60 0 0600</t>
  </si>
  <si>
    <t>60 0 0700</t>
  </si>
  <si>
    <t>Поддержка и развитие традиционной народной культуры</t>
  </si>
  <si>
    <t>Органы юстиции</t>
  </si>
  <si>
    <t>поправка +, -</t>
  </si>
  <si>
    <t>Уточненные бюджетные назначения</t>
  </si>
  <si>
    <t>03 04</t>
  </si>
  <si>
    <t>310</t>
  </si>
  <si>
    <t>Публичные нормативные социальных выплат гражданам</t>
  </si>
  <si>
    <t>Выплаты единовременного пособия беременной жене военнослужащего, проходящего военную службу по призыву, и ежемесячного пособия на ребенка военнослужащего, проходящего военную службу по призыву, в соответствии с ФЗ от 19.05.1995г. №81-ФЗ "О государственных</t>
  </si>
  <si>
    <t>Выплата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лицами), в соответствии с ФЗ от 19.05.95 г. № 81- ФЗ</t>
  </si>
  <si>
    <t>Содержание казенных учреждений культуры сельских поселений (прочее содержание)</t>
  </si>
  <si>
    <t>93 0 0001</t>
  </si>
  <si>
    <t>51 0 0015</t>
  </si>
  <si>
    <t>93 0 0002</t>
  </si>
  <si>
    <t>Субсидия в рамках реализации постановления Правительства Калужской области от 19.06.2014 № 356</t>
  </si>
  <si>
    <t>Прочие межбюджетные трансферты общего характера</t>
  </si>
  <si>
    <t>Субсидия в рамках реализации постановления Правительства Калужской области от 08.12.2014 № 727</t>
  </si>
  <si>
    <t>97 0 0023</t>
  </si>
  <si>
    <t>Реализация мероприятий подпрограммы "Развитие дошкольного образования государственной программы "Развитие образования в Калужской области"</t>
  </si>
  <si>
    <t>04 0 00100</t>
  </si>
  <si>
    <t>Мероприятия в рамках реализации муниципальной программы "Доступная среда в Людиновском районе"</t>
  </si>
  <si>
    <t>93 0 0027</t>
  </si>
  <si>
    <t>Субсидия в рамках реализации постановления Правительства Калужской области от 30.12.2013 № 744</t>
  </si>
  <si>
    <t>93 0 0029</t>
  </si>
  <si>
    <t>Субсидия на удешевление школьного питания в рамках реализации подпрограммы "Создание условий для получения качественного образования"</t>
  </si>
  <si>
    <t>03 1 00110</t>
  </si>
  <si>
    <t xml:space="preserve">                                   (в рублях)</t>
  </si>
  <si>
    <t>Капитальные вложения в объекты недвижимого имущества государственной (муниципальной) собственности</t>
  </si>
  <si>
    <t>11 1 5146</t>
  </si>
  <si>
    <t>Подключение общедоступных библиотек муниципальных образований к сети интернет согл. №3/10 от 28.11.2014г.</t>
  </si>
  <si>
    <t>02 2 5097</t>
  </si>
  <si>
    <t>Реализация мероприятий подпрограммы "Создание условий для получения качественного образования"  государственной программы "Развитие образования в Калужской области"</t>
  </si>
  <si>
    <t xml:space="preserve">          Модернизация системы  образования области</t>
  </si>
  <si>
    <t>02 5 0218</t>
  </si>
  <si>
    <t>04 0 0320</t>
  </si>
  <si>
    <t>Расходы на повышение уровня доступности приоритетных объектов и услуг в приоритетных сферах жизнедеятельности инвалидов и других маломобильных групп населения</t>
  </si>
  <si>
    <t>04 1 5027</t>
  </si>
  <si>
    <t>Мероприятия государственной программы РФ "Доступная среда" на 2011-2015гг.в  рамках подпрограммы "Обеспечение доступности приоритетных объектов и услуг в приоритетных сферах жизнедеятельности инвалидов и других маломобильных групп населения"</t>
  </si>
  <si>
    <t>97 0 0026</t>
  </si>
  <si>
    <t>Иные межбюджетные трансферты, предусмотренные для реализации приказа мин.образования и науки Калужской области от 25.09.2014 № 1780</t>
  </si>
  <si>
    <t>Субсидии на реализацию отдельных мероприятий подпрограммы "Организация отдыха и оздоровления детей Калужской области"</t>
  </si>
  <si>
    <t>02 9 0034</t>
  </si>
  <si>
    <t>02 5 0219</t>
  </si>
  <si>
    <t>Бюджетные инвестиции в объекты капитального строительства государственной (муниципальной) собственности</t>
  </si>
  <si>
    <t xml:space="preserve">Бюджетные инвестиции </t>
  </si>
  <si>
    <t xml:space="preserve">07 02 </t>
  </si>
  <si>
    <t>11 2 5147</t>
  </si>
  <si>
    <t>11 2 5148</t>
  </si>
  <si>
    <t xml:space="preserve"> 07 09</t>
  </si>
  <si>
    <t>Ведомственная структура расходов бюджета муниципального района "Город Людиново и Людиновский район" на 2016 год</t>
  </si>
  <si>
    <t>51 0 00 00000</t>
  </si>
  <si>
    <t>51 0 01 00000</t>
  </si>
  <si>
    <t>Основное мероприятие "Обеспечение функционирования администрации (исполнительно-распорядительного органа) муниципального района "Город Людиново и Людиновский район"</t>
  </si>
  <si>
    <t>51 0 01 00300</t>
  </si>
  <si>
    <t>Основное мероприятие "Предоставление мер социальной поддержки гражданам, находящимся в трудной жизненной ситуации"</t>
  </si>
  <si>
    <t>03 1 02  03050</t>
  </si>
  <si>
    <t>51 0 01 00400</t>
  </si>
  <si>
    <t>51 0 01 00410</t>
  </si>
  <si>
    <t>51 0 01 00420</t>
  </si>
  <si>
    <t>51 0 01 00800</t>
  </si>
  <si>
    <t>51 0 01 00500</t>
  </si>
  <si>
    <t>07 0 00 00000</t>
  </si>
  <si>
    <t>07 1 02 00000</t>
  </si>
  <si>
    <t xml:space="preserve">Организация общественных работ для  безработных граждан </t>
  </si>
  <si>
    <t>07 1 02 01000</t>
  </si>
  <si>
    <t>07 2 00 00000</t>
  </si>
  <si>
    <t>Основное мероприятие "Организация занятости несовершеннолетних в сельской местности, в летних пришкольных лагерях, на работах по благоустройству территории города, памятников, зон отдыха"</t>
  </si>
  <si>
    <t>07 2 01 00000</t>
  </si>
  <si>
    <t>07 2 01 02000</t>
  </si>
  <si>
    <t>Организация временного трудоустройства несовершеннолетних граждан</t>
  </si>
  <si>
    <t>11 4 01 00800</t>
  </si>
  <si>
    <t>Подпрограмма "Обеспечение реализации полномочий в сфере администратовно-технического контроля"</t>
  </si>
  <si>
    <t>12 4 00 00000</t>
  </si>
  <si>
    <t>12 4 00 00900</t>
  </si>
  <si>
    <t>51 0 01 00900</t>
  </si>
  <si>
    <t>87 0 00 59340</t>
  </si>
  <si>
    <t>Основное мероприятие "Предупреждение и ликвидация последствий чрезвычайных ситуаций"</t>
  </si>
  <si>
    <t>10 0 00 00000</t>
  </si>
  <si>
    <t>10 1 00 00000</t>
  </si>
  <si>
    <t>Основное мероприятие "Гражданская оборона"</t>
  </si>
  <si>
    <t>10 1 02 00000</t>
  </si>
  <si>
    <t>10 1 02 01000</t>
  </si>
  <si>
    <t>Гражданская оборона</t>
  </si>
  <si>
    <t>Основное мероприятие "Обеспечение безопасности людей на водных объектах"</t>
  </si>
  <si>
    <t>10 1 03 00000</t>
  </si>
  <si>
    <t>10 1 03 01000</t>
  </si>
  <si>
    <t>Обеспечение безопасности людей на водных объектах</t>
  </si>
  <si>
    <t>10 2 00 00000</t>
  </si>
  <si>
    <t>10 2 01 00000</t>
  </si>
  <si>
    <t>10 2 01 01000</t>
  </si>
  <si>
    <t>Основное мероприятие "Координация деятельности МО МВД "Людиновский", комиссии по делам несовершеннолетних и защите их прав на территории муниципального образования муниципального района "Город Людиново и Людиновский район"; обеспечение скорейшей социализации лиц, освободившихся из мест лишения свободы"</t>
  </si>
  <si>
    <t>10 3 00 00000</t>
  </si>
  <si>
    <t>10 3 00 01000</t>
  </si>
  <si>
    <t>Организация деятельности МКУ "Единая дежурная диспетчерская служба"</t>
  </si>
  <si>
    <t>25 0 00 00000</t>
  </si>
  <si>
    <t>15 0 00 00000</t>
  </si>
  <si>
    <t>15 1 00 00000</t>
  </si>
  <si>
    <t>15 1 01 00000</t>
  </si>
  <si>
    <t>Основное мероприятие "Осуществление муниципальной поддержки организаций, оказывающих услуги по перевозке пассажиров транспортом общего пользования по маршрутам внутрирайонного значения"</t>
  </si>
  <si>
    <t>15 1 01 01000</t>
  </si>
  <si>
    <t>Повышение транспортной доступности, улучшение качества пассажирских перевозок</t>
  </si>
  <si>
    <t>24 0 00 00000</t>
  </si>
  <si>
    <t>24 1 00 00000</t>
  </si>
  <si>
    <t>24 1 01 00000</t>
  </si>
  <si>
    <t>Основное мероприятие "Содержание автомобильных дорог"</t>
  </si>
  <si>
    <t>24 1 02 00000</t>
  </si>
  <si>
    <t>Основное мероприятие "Ремонт и капитальный ремонт автомобильных дорог общего пользования местного значения и искусственных и сооружений на них"</t>
  </si>
  <si>
    <t>25 3 00 00000</t>
  </si>
  <si>
    <t>Основное мероприятие "Развитие торговой деятельности"</t>
  </si>
  <si>
    <t>25 3 01 00000</t>
  </si>
  <si>
    <t>44 0 00 00000</t>
  </si>
  <si>
    <t>44 0 01 00000</t>
  </si>
  <si>
    <t>Основное мероприятие "Предоставление финансовой и имущественной поддержки субъектам малого и среднего предпринимательства"</t>
  </si>
  <si>
    <t>Основное мероприятие "Проведение мероприятий по землеустройству и землепользованию"</t>
  </si>
  <si>
    <t>51 0 07 00000</t>
  </si>
  <si>
    <t>51 0 07 00200</t>
  </si>
  <si>
    <t>05 0 00 00000</t>
  </si>
  <si>
    <t>28 0 00 00000</t>
  </si>
  <si>
    <t>28 0 01 00000</t>
  </si>
  <si>
    <t>Основное мероприятие "Обеспечение непрерывности эксплуатации, технического обслуживания и безопасности ГТС путем выполнения комплекса мероприятий по содержанию и поддержанию ГТС в нормальном состоянии"</t>
  </si>
  <si>
    <t>28 0 02 00000</t>
  </si>
  <si>
    <t>Основное мероприятие "Создание материальных запасов для ликвидации возможных последствий чрезвычайных ситуаций на ГТС"</t>
  </si>
  <si>
    <t>30 0 00 00000</t>
  </si>
  <si>
    <t>30 0 01 00000</t>
  </si>
  <si>
    <t>Основное мероприятие "Энергосбережение в сфере ЖКХ"</t>
  </si>
  <si>
    <t>12 0 00 00000</t>
  </si>
  <si>
    <t>12 0 05 00000</t>
  </si>
  <si>
    <t>12 0 07 00000</t>
  </si>
  <si>
    <t xml:space="preserve">      Основное мероприятие "Ликвидация несанкционированных свалок бытовых отходов на территории муниципального района"</t>
  </si>
  <si>
    <t>12 0 08 00000</t>
  </si>
  <si>
    <t>12 0 10 00000</t>
  </si>
  <si>
    <t>12 0 11 00000</t>
  </si>
  <si>
    <t>12 0 14 00000</t>
  </si>
  <si>
    <t xml:space="preserve">      Основное мероприятие "Обустройство мест отдыха людей на берегу озера Ломпадь, реки Болва"</t>
  </si>
  <si>
    <t>12 0 15 00000</t>
  </si>
  <si>
    <t>12 0 17 00000</t>
  </si>
  <si>
    <t>51 0 09 00000</t>
  </si>
  <si>
    <t>Основное мероприятие "Переподготовка и повышение квалификации муниципальных служащих"</t>
  </si>
  <si>
    <t>51 0 09 00700</t>
  </si>
  <si>
    <t xml:space="preserve">Муниципальная программа  "Социальная поддержка граждан в Людиновском районе" </t>
  </si>
  <si>
    <t>03 0 00 00000</t>
  </si>
  <si>
    <t>Основное мероприятие " Оздоровление детей Людиновского района, требующих особой заботы государства"</t>
  </si>
  <si>
    <t>03 1 00 00000</t>
  </si>
  <si>
    <t>03 1 04 00000</t>
  </si>
  <si>
    <t>03 1 04 01100</t>
  </si>
  <si>
    <t>Оздоровление детей Людиновского района</t>
  </si>
  <si>
    <t>46 0 00 00000</t>
  </si>
  <si>
    <t>46 1 00 00000</t>
  </si>
  <si>
    <t>Основное мероприятие "Комплексные меры противодействия злоупотреблению наркотиками и их незаконному обороту в муниципальном районе"</t>
  </si>
  <si>
    <t>Подпрограмма "Комплексные меры противодействия злоупотреблению наркотиками и их незаконному обороту в муниципальном районе "Город Людиново и Людиновский район"</t>
  </si>
  <si>
    <t>46 1 01 00000</t>
  </si>
  <si>
    <t>46 2 00 00000</t>
  </si>
  <si>
    <t>46 2 01 00000</t>
  </si>
  <si>
    <t>Основное мероприятие "Реализация мероприятий в сфере государственной молодежной политики"</t>
  </si>
  <si>
    <t>Основное мероприятие "Развитие добровольческой деятельности молодежи"</t>
  </si>
  <si>
    <t>46 2 02 00000</t>
  </si>
  <si>
    <t>46 2 03 00000</t>
  </si>
  <si>
    <t>46 2 04 00000</t>
  </si>
  <si>
    <t>Основное мероприятие "Поддержка талантливой и одаренной молодежи"</t>
  </si>
  <si>
    <t>03 1 02 00000</t>
  </si>
  <si>
    <t>03 1 02 01300</t>
  </si>
  <si>
    <t xml:space="preserve"> Предоставление мер социальной поддержки гражданам, находящимся в трудной жизненной ситуации" (материальная помощь)</t>
  </si>
  <si>
    <t>03 1 02 01410</t>
  </si>
  <si>
    <t>03 1 02 01420</t>
  </si>
  <si>
    <t>03 1 02 01430</t>
  </si>
  <si>
    <t>03 1 02 01440</t>
  </si>
  <si>
    <t>03 1 02 01500</t>
  </si>
  <si>
    <t>Организация предоставления денежных выплат, пособий и компенсаций отдельным категориям граждан области в соответствии с региональным законодательством</t>
  </si>
  <si>
    <t>03 1 02 03010</t>
  </si>
  <si>
    <t>03 1 02 03020</t>
  </si>
  <si>
    <t>Организация предоставления мер социальной поддержки по предоставлению субсидий на оплату жилого помещения и коммунальных услуг гражданам Калужской области</t>
  </si>
  <si>
    <t>03 1 02 03050</t>
  </si>
  <si>
    <t>Организация предоставления социальной помощи отдельным категориям граждан, находящимся в трудной жизненной ситуации</t>
  </si>
  <si>
    <t>03 1 02 03040</t>
  </si>
  <si>
    <t>03 1 02 03060</t>
  </si>
  <si>
    <t>Осуществление деятельности по образованию патронатных семей для граждан пожилого возраста и инвалидов</t>
  </si>
  <si>
    <t>03 1 02 51370</t>
  </si>
  <si>
    <t>Предоставление денежных выплат и компенсаций отдельным категориям граждан области в соответствии с Законом Российской Федерации от 15.05.1991 №1244-1 "О социальной защите граждан, подвергшихся воздействию радиации вследствие катастрофы на Чернобыльской АЭС", Федеральным законом от 26.11.1998 №175-ФЗ "О социальной защите граждан Российской Федерации, подвергшихся воздействию радиации вследствие аварии в 1957 году на производственном объединении "Маяк" и сбросов радиоактивных отходов в реку "Теча", Федеральным законом от 10.01.2002 №2-ФЗ "О социальных гарантиях гражданам, подвергшимся радиационному воздействию вследствие ядерных испытаний на Семипалатинском полигоне"</t>
  </si>
  <si>
    <t>03 1 02 52200</t>
  </si>
  <si>
    <t>Осуществление переданных полномочий по осуществлению ежегодной денежной выплаты лицам, награжденным нагрудным знаком "Почетный донор России"</t>
  </si>
  <si>
    <t>03 1 02 52500</t>
  </si>
  <si>
    <t>Оплата жилищно-коммунальных услуг отдельным категориям граждан</t>
  </si>
  <si>
    <t>03 1 05 00000</t>
  </si>
  <si>
    <t>Основное мероприятие "Социальная поддержка многодетных семей"</t>
  </si>
  <si>
    <t>03 1 05 01200</t>
  </si>
  <si>
    <t>04 0 00 00000</t>
  </si>
  <si>
    <t>04 0 00 01000</t>
  </si>
  <si>
    <t xml:space="preserve">        Мероприятия в рамках реализации муниципальной программы "Доступная среда в Людиновском районе"</t>
  </si>
  <si>
    <t xml:space="preserve">    Муниципальная программа "Развитие сельского хозяйства и регулирование рынков сельскохозяйственной продукции в Людиновском районе"</t>
  </si>
  <si>
    <t>25 2 00 00000</t>
  </si>
  <si>
    <t>25 2 01 00000</t>
  </si>
  <si>
    <t>Основное мероприятие "Улучшение жилищных условий граждан, проживающих в сельской местности, в том числе молодых семей и молодых специалистов"</t>
  </si>
  <si>
    <t>45 0 00 00000</t>
  </si>
  <si>
    <t>45 1 00 00000</t>
  </si>
  <si>
    <t>Подпрограмма "Демографическое развитие и семейная политика Калужской области"</t>
  </si>
  <si>
    <t>45 1 01 00000</t>
  </si>
  <si>
    <t>Основное мероприятие "Обеспечение социальных выплат, пособий, компенсаций детям, семьям с детьми"</t>
  </si>
  <si>
    <t>45 1 01 03300</t>
  </si>
  <si>
    <t>Обеспечение социальных выплат, пособий, компенсаций детям, семьям с детьми</t>
  </si>
  <si>
    <t>45 1 01 53800</t>
  </si>
  <si>
    <t>51 0 01 00100</t>
  </si>
  <si>
    <t>57 0 00 88410</t>
  </si>
  <si>
    <t>Организация и проведение мероприятий по отлову и содержанию безнадзорных животных</t>
  </si>
  <si>
    <t>13 0 00 00000</t>
  </si>
  <si>
    <t>13 1 00 00000</t>
  </si>
  <si>
    <t>Подпрограмма "Развитие физической культуры, массового спорта и спорта высших достижений"</t>
  </si>
  <si>
    <t>13 1 01 00000</t>
  </si>
  <si>
    <t>Основное мероприятие "Организация и проведение официальных физкультурных и спортивных мероприятий, иных мероприятий в области физической культуры и спорта"</t>
  </si>
  <si>
    <t>13 1 01 01000</t>
  </si>
  <si>
    <t>13 1 01 01500</t>
  </si>
  <si>
    <t>43 0 00 00000</t>
  </si>
  <si>
    <t>43 0 01 00000</t>
  </si>
  <si>
    <t>60 0 00 00000</t>
  </si>
  <si>
    <t>51 0 02 00000</t>
  </si>
  <si>
    <t>Основное мероприятие "Обеспечение функционирования отдела финансов администрации  муниципального района "Город Людиново и Людиновский район"</t>
  </si>
  <si>
    <t>51 0 02 00400</t>
  </si>
  <si>
    <t>99 0 00 00000</t>
  </si>
  <si>
    <t>Осуществление первичного воинского учета на территориях, где отсутствуют военные комиссариаты</t>
  </si>
  <si>
    <t>99 9 00 51180</t>
  </si>
  <si>
    <t>01 05</t>
  </si>
  <si>
    <t>Судебная система</t>
  </si>
  <si>
    <t>99 9 00 51200</t>
  </si>
  <si>
    <t>05 1 00 00000</t>
  </si>
  <si>
    <t>23 0 00 00000</t>
  </si>
  <si>
    <t>23 0 01 00000</t>
  </si>
  <si>
    <t>Основное мероприятие "Оказание финансовой поддержки муниципальному автономному учреждению "Редакция газеты "Людиновский рабочий"</t>
  </si>
  <si>
    <t>51 0 01 00220</t>
  </si>
  <si>
    <t>Подпрограмма "Повышение эффективности управления развитием отрасли физической культуры и спорта""</t>
  </si>
  <si>
    <t>13 2 00 00000</t>
  </si>
  <si>
    <t>13 2 01 00000</t>
  </si>
  <si>
    <t>Основное мероприятие "Мероприятие по развитию учреждений в области физической культуры и спорта, в отношении которых администрация осуществляет функции и полномочия учредителя"</t>
  </si>
  <si>
    <t>13 2 01 03110</t>
  </si>
  <si>
    <t>13 2 01 03120</t>
  </si>
  <si>
    <t>13 2 01 02110</t>
  </si>
  <si>
    <t>содержание казенных учреждений в сфере физической культуры и спорта</t>
  </si>
  <si>
    <t>13 2 01 02120</t>
  </si>
  <si>
    <t>прочее содержание казенных учреждений в сфере физической культуры и спорта</t>
  </si>
  <si>
    <t>11 0 00 00000</t>
  </si>
  <si>
    <t>Основное мероприятие "Развитие образования в сфере культуры"</t>
  </si>
  <si>
    <t>11 0 01 00000</t>
  </si>
  <si>
    <t>11 0 01 01100</t>
  </si>
  <si>
    <t>11 0 01 01110</t>
  </si>
  <si>
    <t>Содержание казенных учреждений культуры в сфере образования</t>
  </si>
  <si>
    <t>11 0 01 01120</t>
  </si>
  <si>
    <t>Содержание учреждений в сфере культуры</t>
  </si>
  <si>
    <t>11 0 02 02110</t>
  </si>
  <si>
    <t>Содержание казенных учреждений в сфере культуры</t>
  </si>
  <si>
    <t>Содержание бюджетных учреждений в сфере культуры</t>
  </si>
  <si>
    <t>11 0 04 00000</t>
  </si>
  <si>
    <t>Основное мероприятие "Развитие общедоступных библиотек"</t>
  </si>
  <si>
    <t>11 0 04 03100</t>
  </si>
  <si>
    <t>11 0 04 03110</t>
  </si>
  <si>
    <t>11 0 04 03120</t>
  </si>
  <si>
    <t>11 0 04 03500</t>
  </si>
  <si>
    <t>11 0 02 05000</t>
  </si>
  <si>
    <t>11 0 02 06000</t>
  </si>
  <si>
    <t>11 0 05 04000</t>
  </si>
  <si>
    <t>11 0 05 00000</t>
  </si>
  <si>
    <t>Основное мероприятие "Обеспечение сохранения, использования и популяризации объектов наследия и военно-мемориальных объектов"</t>
  </si>
  <si>
    <t>51 0 04 00000</t>
  </si>
  <si>
    <t>Основное мероприятие "Обеспечение функционирования отдела культуры администрации  муниципального района "Город Людиново и Людиновский район"</t>
  </si>
  <si>
    <t>51 0 04 00400</t>
  </si>
  <si>
    <t xml:space="preserve">Муниципальная программа "Развитие и деятельность печатного средства массовой информации МАУ "Редакция газеты "Людиновский рабочий" </t>
  </si>
  <si>
    <t>02 0 00 00000</t>
  </si>
  <si>
    <t>02 1 00 00000</t>
  </si>
  <si>
    <t>Основное мероприятие "Организация предоставления дошкольного образования в муниципальных дошкольных образовательных организациях муниципального района "Город Людиново и Людиновский район"</t>
  </si>
  <si>
    <t>02 1 01 00000</t>
  </si>
  <si>
    <t>02 1 01 01000</t>
  </si>
  <si>
    <t>Содержание казенных учреждений в сфере дошкольного образования</t>
  </si>
  <si>
    <t>02 1 01 01110</t>
  </si>
  <si>
    <t>Содержание казенных учреждений в сфере дошкольного образования (прочее содержание)</t>
  </si>
  <si>
    <t>02 1 01 01120</t>
  </si>
  <si>
    <t>02 1 01 02010</t>
  </si>
  <si>
    <t>Совершенствование организации питания в дошкольных учреждениях</t>
  </si>
  <si>
    <t>02 1 02 00000</t>
  </si>
  <si>
    <t>02 1 02 02020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</si>
  <si>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финансовое обеспечение получения дошкольного образования в частных дошкольных образовательных организациях</t>
  </si>
  <si>
    <t xml:space="preserve">      Подпрограмма "Создание условий получения качественного образования"</t>
  </si>
  <si>
    <t>02 5 00 00000</t>
  </si>
  <si>
    <t>02 5 01 00000</t>
  </si>
  <si>
    <t xml:space="preserve">       Основное мероприятие "Повышение уровня технического состояния зданий и сооружений, находящихся на балансе образовательных организаций муниципального района "Город Людиново и Людиновский район"</t>
  </si>
  <si>
    <t>02 5 01 02000</t>
  </si>
  <si>
    <t xml:space="preserve">Модернизация системы образования </t>
  </si>
  <si>
    <t>02 2 00 00000</t>
  </si>
  <si>
    <t>02 2 02 00000</t>
  </si>
  <si>
    <t>Основное мероприятие "Обеспечение предоставления качественного общего образования в муниципальных общеобразовательных организациях муниципального района "Город Людиново и Людиновский район"</t>
  </si>
  <si>
    <t>02 2 02 01100</t>
  </si>
  <si>
    <t>02 2 02 01110</t>
  </si>
  <si>
    <t>Содержание казенных учреждений общего образования</t>
  </si>
  <si>
    <t>02 2 02 01120</t>
  </si>
  <si>
    <t>02 2 02 02060</t>
  </si>
  <si>
    <t>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финансовое обеспечение получения дошкольного, начального общего, основного общего, среднего общего образования в частных общеобразовательных организациях, осуществляющих общеобразовательную деятельность по имеющим государственную аккредитацию основным общеобразовательным программам</t>
  </si>
  <si>
    <t>02 2 03 00000</t>
  </si>
  <si>
    <t>Основное мероприятие "Осуществление ежемесячных денежных выплат работникам муниципальных общеобразовательных организаций муниципального района "Город Людиново и Людиновский район"</t>
  </si>
  <si>
    <t>02 2 03 02070</t>
  </si>
  <si>
    <t>02 3 00 00000</t>
  </si>
  <si>
    <t>Подпрограмма "Развитие дополнительного образования детей"</t>
  </si>
  <si>
    <t>02 3 01 00000</t>
  </si>
  <si>
    <t>Основное мероприятие "Организация предоставления дополнительного образования детей в муниципальных образовательных организациях дополнительного образования детей муниципального района "Город Людиново и Людиновский район"</t>
  </si>
  <si>
    <t>02 3 01 01100</t>
  </si>
  <si>
    <t>02 3 01 01110</t>
  </si>
  <si>
    <t>02 3 01 01120</t>
  </si>
  <si>
    <t>02 3 02 00000</t>
  </si>
  <si>
    <t xml:space="preserve">       Основное мероприятие "Модернизация дополнительного образования муниципального района "Город Людиново и Людиновский район"</t>
  </si>
  <si>
    <t>02 3 02 02000</t>
  </si>
  <si>
    <t>02 4 00 00000</t>
  </si>
  <si>
    <t>Подпрограмма"Развитие системы воспитания и социализации обучающихся"</t>
  </si>
  <si>
    <t>02 4 01 00000</t>
  </si>
  <si>
    <t xml:space="preserve">       Основное мероприятие "Развитие системы воспитания и социализации школьников"</t>
  </si>
  <si>
    <t>02 5 04 00000</t>
  </si>
  <si>
    <t xml:space="preserve">       Основное мероприятие "Совершенствование системы школьного питания"</t>
  </si>
  <si>
    <t>02 5 04 01000</t>
  </si>
  <si>
    <t>Развитие системы воспитания и социализации школьников</t>
  </si>
  <si>
    <t>02 6 00 00000</t>
  </si>
  <si>
    <t xml:space="preserve">       Основное мероприятие "Создание нормальных условий для проживания и воспитания детям, оказавшимся в трудной жизненной ситуации"</t>
  </si>
  <si>
    <t>02 6 01 00000</t>
  </si>
  <si>
    <t>02 6 01 01000</t>
  </si>
  <si>
    <t xml:space="preserve">         Поддержка санитарно-технического состояния жилых помещений, закрепленных за детьми-сиротами</t>
  </si>
  <si>
    <t>02 7 00 00000</t>
  </si>
  <si>
    <t>02 7 01 00000</t>
  </si>
  <si>
    <t>02 7 01 01000</t>
  </si>
  <si>
    <t>02 7 01 01110</t>
  </si>
  <si>
    <t>02 7 01 01210</t>
  </si>
  <si>
    <t>02 7 01 01310</t>
  </si>
  <si>
    <t>02 7 01 01320</t>
  </si>
  <si>
    <t>Организация исполнения переданных государственных полномочий</t>
  </si>
  <si>
    <t>51 0 03 00000</t>
  </si>
  <si>
    <t>Основное мероприятие "Обеспечение функционирования отдела образования администрации  муниципального района "Город Людиново и Людиновский район"</t>
  </si>
  <si>
    <t>51 0 03 00400</t>
  </si>
  <si>
    <t>02 1 03 00000</t>
  </si>
  <si>
    <t>02 1 03 02030</t>
  </si>
  <si>
    <t>Основное мероприятие "Финансовое обеспечение выплаты компенсации части родительской платы за присмотр и уход за ребенком"</t>
  </si>
  <si>
    <t>Выплата компенсации части родительской платы за присмотр и уход за ребенком</t>
  </si>
  <si>
    <t>02 2 04 00000</t>
  </si>
  <si>
    <t>Основное мероприятие "Модернизация системы образования муниципального района "Город Людиново и Людиновский район"</t>
  </si>
  <si>
    <t>02 2 04 03000</t>
  </si>
  <si>
    <t>Совершенствование системы общего образования</t>
  </si>
  <si>
    <t>03 1 02 01450</t>
  </si>
  <si>
    <t>11 0 02 02210</t>
  </si>
  <si>
    <t>11 0 02 02220</t>
  </si>
  <si>
    <t>11 0 02 02230</t>
  </si>
  <si>
    <t>Непрограммные расходы федеральных органов исполнительной власти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</si>
  <si>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</si>
  <si>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Подпрограмма "Обеспечение формирования и содержания архивных фондов в Калужской области"</t>
  </si>
  <si>
    <t>Муниципальная программа "Обеспечение безопасности жизнедеятельности населения  муниципального района "Город Людиново и Людиновский район"</t>
  </si>
  <si>
    <t>Подпрограмма  "Обеспечение безопасности жизнедеятельности населения  муниципального района "Город Людиново и Людиновский район"</t>
  </si>
  <si>
    <t>Профилактика правонарушений в Людиновском районе</t>
  </si>
  <si>
    <t>Основное мероприятие "Поддержка сводного тома ПДВ"</t>
  </si>
  <si>
    <t>Основное мероприятие "Установка, содержание и обслуживание контейнерных площадок в сельских населенных пунктах, приобретение контейнеров"</t>
  </si>
  <si>
    <t>Основное мероприятие "Содержание полигона ТБО"</t>
  </si>
  <si>
    <t>Основное мероприятие "Учет численности животных"</t>
  </si>
  <si>
    <t>Основное мероприятие "Оказание содействия по прокладке школьниками экологических троп на особо охраняемых природных территориях района"</t>
  </si>
  <si>
    <t>Предоставление мер социальной поддержки гражданам, находящимся в трудной жизненной ситуации (совет ветеранов)</t>
  </si>
  <si>
    <t>Предоставление мер социальной поддержки гражданам, находящимся в трудной жизненной ситуации (общество инвалидов)</t>
  </si>
  <si>
    <t>Предоставление мер социальной поддержки гражданам, находящимся в трудной жизненной ситуации (общество глухих)</t>
  </si>
  <si>
    <t>Предоставление мер социальной поддержки гражданам, находящимся в трудной жизненной ситуации (малолетние узники)</t>
  </si>
  <si>
    <t>Предоставление мер социальной поддержки гражданам, находящимся в трудной жизненной ситуации (общество слепых)</t>
  </si>
  <si>
    <t xml:space="preserve">Социальная поддержка работников культуры проживающих и работающих в сельской местности </t>
  </si>
  <si>
    <t>Социальная поддержка многодетных семей (проезд детей из многодетных семей)</t>
  </si>
  <si>
    <t>Развитие физической культуры и спорта в сельских поселениях Людиновского района</t>
  </si>
  <si>
    <t>Содержание казенных учреждений культуры в сфере образования (прочее содержание)</t>
  </si>
  <si>
    <t>Содержание казенных учреждений в сфере культуры (прочее содержание)</t>
  </si>
  <si>
    <t xml:space="preserve">Содержание казенных учреждений культуры сельских поселений </t>
  </si>
  <si>
    <t xml:space="preserve">Содержание казенных учреждений в сфере библиотечного обслуживания </t>
  </si>
  <si>
    <t>Содержание казенных учреждений в сфере библиотечного обслуживания (прочее содержание)</t>
  </si>
  <si>
    <t>Муниципальная программа "Повышение эффективности использования топливно-энергетических ресурсов в Людиновском районе"</t>
  </si>
  <si>
    <t>Содержание прочих учреждений культуры (отдел бухгалтерского учета)</t>
  </si>
  <si>
    <t>Содержание прочих учреждений культуры (отдел бухгалтерского учета) (прочее содержание)</t>
  </si>
  <si>
    <t>Содержание прочих учреждений культуры (информационно-методический отдел)</t>
  </si>
  <si>
    <t>Основное мероприятие "Обеспечение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организациях; финансовое обеспечение получения дошкольного образования в частных дошкольных образовательных организациях, посредством предоставления субвенций местным бюджетам"</t>
  </si>
  <si>
    <t>Содержание казенных  учреждений общего образования (прочее содержание)</t>
  </si>
  <si>
    <t>11 0 03 02000</t>
  </si>
  <si>
    <t>11 0 03 02110</t>
  </si>
  <si>
    <t>11 0 03 02120</t>
  </si>
  <si>
    <t>11 0 03 02130</t>
  </si>
  <si>
    <t>11 0 03 02500</t>
  </si>
  <si>
    <t>11 0 03 02600</t>
  </si>
  <si>
    <t>11 0 03 00000</t>
  </si>
  <si>
    <t>Основное мероприятие "Укрепление и развитие материально-технической базы учреждений культуры (клубные учреждения)"</t>
  </si>
  <si>
    <t>11 0 07 02210</t>
  </si>
  <si>
    <t>11 0 07 02220</t>
  </si>
  <si>
    <t>11 0 07 02230</t>
  </si>
  <si>
    <t>11 0 07 00000</t>
  </si>
  <si>
    <t>Основное мероприятие "Содержание прочих учреждений культуры"</t>
  </si>
  <si>
    <t>11 0 06 05000</t>
  </si>
  <si>
    <t>Реализация мероприятий в рамках государственной  программы Калужской области "Семья и дети Калужской области"</t>
  </si>
  <si>
    <t>24 1 01 01000</t>
  </si>
  <si>
    <t>24 1 02 01000</t>
  </si>
  <si>
    <t>25 3 01 01000</t>
  </si>
  <si>
    <t>44 0 01 01000</t>
  </si>
  <si>
    <t>28 0 01 01000</t>
  </si>
  <si>
    <t>28 0 01 010000</t>
  </si>
  <si>
    <t>28 0 02 01000</t>
  </si>
  <si>
    <t>12 0 05 01000</t>
  </si>
  <si>
    <t>12 0 08 01000</t>
  </si>
  <si>
    <t>12 0 10 01000</t>
  </si>
  <si>
    <t>12 0 11 01000</t>
  </si>
  <si>
    <t>12 0 15 01000</t>
  </si>
  <si>
    <t>12 0 17 01000</t>
  </si>
  <si>
    <t>46 1 01 01000</t>
  </si>
  <si>
    <t>46 2 01 01000</t>
  </si>
  <si>
    <t>46 2 02 01000</t>
  </si>
  <si>
    <t>46 2 03 01000</t>
  </si>
  <si>
    <t>46 2 04 01000</t>
  </si>
  <si>
    <t>43 0 01 01000</t>
  </si>
  <si>
    <t>60 0 00 01000</t>
  </si>
  <si>
    <t>05 1 00 01000</t>
  </si>
  <si>
    <t>30 0 01 01000</t>
  </si>
  <si>
    <t>23 0 01 01000</t>
  </si>
  <si>
    <t>02 4 01 01000</t>
  </si>
  <si>
    <t>Обеспечение деятельности центров социальной помощи семье и детям и центров по профилактики безнадзорности и правонарушений несовершеннолетних</t>
  </si>
  <si>
    <t>Ведомственная целевая программа "Организация проведения на территории Калужской области мероприятий по предупреждению и ликвидации болезней животных, их лечению, защите населения от болезней, общих для человека и животных"</t>
  </si>
  <si>
    <t>57 0 00 00000</t>
  </si>
  <si>
    <t>Глава местной администрации (исполнительно-распорядительного органа муниципального образования)</t>
  </si>
  <si>
    <t>Реализация государственных функций, связанных с общегосударственными вопросами</t>
  </si>
  <si>
    <t>Средства, передаваемые для компенсации дополнительных расходов, возникших в результате решений, принятых органами власти другого уровня</t>
  </si>
  <si>
    <t>Социальные выплаты лицам, замещающим (замещавшим) должности муниципальной службы</t>
  </si>
  <si>
    <t>Муниципальная программа "Развитие физической культуры и спорта в Людиновском районе"</t>
  </si>
  <si>
    <t>Основное мероприятие "Финансирование издания методической, справочной литературы по вопросам развития туризма, организация гостиничного и ресторанного обслуживания, выступлений творческих коллективов Людиновского района на ярмарках и иных мероприятиях событийного культурно-познавательного туризма"</t>
  </si>
  <si>
    <t>Обслуживание государственного (муниципального) долга</t>
  </si>
  <si>
    <t>Субсидии, за исключением субсидий на софинансирование капитальных вложение в объекты государственной (муниципальной)собственности</t>
  </si>
  <si>
    <t>Содержание казенных учреждений спорта в области дополнительного образования</t>
  </si>
  <si>
    <t>Содержание казенных учреждений спорта в области дополнительного образования (прочее содержание)</t>
  </si>
  <si>
    <t xml:space="preserve">Содержание казенных учреждений библиотечного обслуживания сельских поселений </t>
  </si>
  <si>
    <t>Государственная поддержка муниципальных учреждений культуры, находящихся на территории сельских поселений</t>
  </si>
  <si>
    <t>Государственная поддержка работников муниципальных учреждений культуры, находящихся на территории сельских поселений</t>
  </si>
  <si>
    <t xml:space="preserve">          содержание казенных учреждений в сфере дошкольного образования</t>
  </si>
  <si>
    <t xml:space="preserve">          Непрограммные расходы</t>
  </si>
  <si>
    <t>51 0 10 00530</t>
  </si>
  <si>
    <t>45 3 02 03410</t>
  </si>
  <si>
    <t>45 1 01 50840</t>
  </si>
  <si>
    <t>45 1 01 52700</t>
  </si>
  <si>
    <t>Выплата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</si>
  <si>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>Строительство футбольного поля на стадионе микрорайона "Сукремль" в г.Людиново</t>
  </si>
  <si>
    <t>13 3 01 02000</t>
  </si>
  <si>
    <t>400</t>
  </si>
  <si>
    <t>410</t>
  </si>
  <si>
    <t>Бюджетные инвестиции</t>
  </si>
  <si>
    <t>Модернизация системы образования Людиновского района</t>
  </si>
  <si>
    <t>Создание в общеобразовательных организациях условий для занития физкультурой и спортом</t>
  </si>
  <si>
    <t>02 5 01 Я9989</t>
  </si>
  <si>
    <t>120</t>
  </si>
  <si>
    <t>30 0 03 00000</t>
  </si>
  <si>
    <t>Основное мероприятие "Сокращение энергетических потель в бюджетной сфере"</t>
  </si>
  <si>
    <t>30 0 03 00300</t>
  </si>
  <si>
    <t>Увеличение уставного капитала  МУЖКП "Болва"</t>
  </si>
  <si>
    <t>04 0 01 Я9981</t>
  </si>
  <si>
    <t>Реализация мероприятий государственной программы "Доступная среда в Калужской области"</t>
  </si>
  <si>
    <t>30 0 02 01000</t>
  </si>
  <si>
    <t>Исполнение судебных актов</t>
  </si>
  <si>
    <t>51 0 12 00600</t>
  </si>
  <si>
    <t>Софинансирование мероприятий программы "Экономическое развитие в Калужской области" связанных с приобретением муниципальными образованиями  автобусов</t>
  </si>
  <si>
    <t>15 Д 02 86290</t>
  </si>
  <si>
    <t>44 1 05 86830</t>
  </si>
  <si>
    <t>Субсидия для софинансирования мероприятий в рамках подпрограммы "Развитие малого и среднего, в том числе инновационного предпринимательства в Калужской области"</t>
  </si>
  <si>
    <t>Мероприятия,направленные на энергосбережение и повышение энергоэффективности в Калужской области</t>
  </si>
  <si>
    <t>30 0 02 89110</t>
  </si>
  <si>
    <t>Выплата денежного поощрения лучшим муниципальным учреждениям культуры, находящимся на территории сельских поселений</t>
  </si>
  <si>
    <t>11 2 02 51470</t>
  </si>
  <si>
    <t>02 2 04 50970</t>
  </si>
  <si>
    <t>05 5 02 02180</t>
  </si>
  <si>
    <t>Реализация мероприятий подпрограммы "Организация отдыха и оздоровления детей Калужской области"</t>
  </si>
  <si>
    <t>02 9 03 03340</t>
  </si>
  <si>
    <t>Обеспечение отдыха и оздоровления детей Людиновского района</t>
  </si>
  <si>
    <t>02 9 05 01000</t>
  </si>
  <si>
    <t>Бюджетные ассигнования на 2016 год</t>
  </si>
  <si>
    <t>Комплектование книжных фондов библиотек муниципальных образований</t>
  </si>
  <si>
    <t>11 1 01 51440</t>
  </si>
  <si>
    <t>11 1 01 51460</t>
  </si>
  <si>
    <t xml:space="preserve">Подключение общедоступных библиотек Российской Федерации к сети Интернет и развитие системы библиотечного дела </t>
  </si>
  <si>
    <t>Реализация мероприятийгосударственной программы "Доступная среда в Калужской области"</t>
  </si>
  <si>
    <t xml:space="preserve">04 0 01 50270 </t>
  </si>
  <si>
    <t xml:space="preserve">04 0 01 R0270 </t>
  </si>
  <si>
    <t>02 5 02 50970</t>
  </si>
  <si>
    <t>02 5 02 R0970</t>
  </si>
  <si>
    <t>Реализация мероприятий федеральной целевой программы "Культура России (2012-2018 годы")</t>
  </si>
  <si>
    <t>11 1 06 50140</t>
  </si>
  <si>
    <t>11 1 06 R0140</t>
  </si>
  <si>
    <t>Непрограмные расходы (взысканияе по исполнительному листу)</t>
  </si>
  <si>
    <t>60 0 00 02000</t>
  </si>
  <si>
    <t>Непрограмные расходы</t>
  </si>
  <si>
    <t>02 2 02 02090</t>
  </si>
  <si>
    <t>10 1 01 01000</t>
  </si>
  <si>
    <t>Основное мероприятие "Разработка проекта на экологическую реабилитацию оз.Ломпадь"</t>
  </si>
  <si>
    <t>Муниципальная программа "Развитие культуры Людиновского района"</t>
  </si>
  <si>
    <t>Пособия, компенсации и иные социальные выплаты гражданам, кроме публичных нормативных обязательств</t>
  </si>
  <si>
    <t>Подпрограмма "Создание условий получения качественного образования"</t>
  </si>
  <si>
    <t>Основное мероприятие "Совершенствование системы школьного питания"</t>
  </si>
  <si>
    <t>Подпрограмма "Развитие  дополнительного образования детей"</t>
  </si>
  <si>
    <t>Основное мероприятие "Модернизация дополнительного образования муниципального района "Город Людиново и Людиновский район"</t>
  </si>
  <si>
    <t>Модернизация дополнительного образования</t>
  </si>
  <si>
    <t>Основное мероприятие "Развитие системы воспитания и социализации школьников"</t>
  </si>
  <si>
    <t>Основное мероприятие "Развитие служб обеспечения деятельности в образовании"</t>
  </si>
  <si>
    <t>Содержание центра диагностики и консультирования</t>
  </si>
  <si>
    <t>Содержание центра диагностики и консультирования (прочее содержание)</t>
  </si>
  <si>
    <t>Муниципальная программа "Социальная поддержка граждан в Людиновском районе"</t>
  </si>
  <si>
    <t xml:space="preserve">Подпрограмма "Социальная поддержка граждан в Людиновском районе" </t>
  </si>
  <si>
    <t xml:space="preserve">Приложение № 4 к решению  Людиновского Районного Собрания "О  бюджете муниципального района "Город Людиново и Людиновский район " на 2016 год"                                                             от 30.12.2016 № 127 </t>
  </si>
</sst>
</file>

<file path=xl/styles.xml><?xml version="1.0" encoding="utf-8"?>
<styleSheet xmlns="http://schemas.openxmlformats.org/spreadsheetml/2006/main">
  <numFmts count="1">
    <numFmt numFmtId="43" formatCode="_-* #,##0.00_р_._-;\-* #,##0.00_р_._-;_-* &quot;-&quot;??_р_._-;_-@_-"/>
  </numFmts>
  <fonts count="26">
    <font>
      <sz val="10"/>
      <color rgb="FF000000"/>
      <name val="Times New Roman"/>
    </font>
    <font>
      <sz val="10"/>
      <color theme="1"/>
      <name val="Arial Cyr"/>
      <family val="2"/>
      <charset val="204"/>
    </font>
    <font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Arial Cyr"/>
      <family val="2"/>
      <charset val="204"/>
    </font>
    <font>
      <b/>
      <sz val="13"/>
      <color theme="3"/>
      <name val="Arial Cyr"/>
      <family val="2"/>
      <charset val="204"/>
    </font>
    <font>
      <b/>
      <sz val="11"/>
      <color theme="3"/>
      <name val="Arial Cyr"/>
      <family val="2"/>
      <charset val="204"/>
    </font>
    <font>
      <sz val="10"/>
      <color rgb="FF006100"/>
      <name val="Arial Cyr"/>
      <family val="2"/>
      <charset val="204"/>
    </font>
    <font>
      <sz val="10"/>
      <color rgb="FF9C0006"/>
      <name val="Arial Cyr"/>
      <family val="2"/>
      <charset val="204"/>
    </font>
    <font>
      <sz val="10"/>
      <color rgb="FF9C6500"/>
      <name val="Arial Cyr"/>
      <family val="2"/>
      <charset val="204"/>
    </font>
    <font>
      <sz val="10"/>
      <color rgb="FF3F3F76"/>
      <name val="Arial Cyr"/>
      <family val="2"/>
      <charset val="204"/>
    </font>
    <font>
      <b/>
      <sz val="10"/>
      <color rgb="FF3F3F3F"/>
      <name val="Arial Cyr"/>
      <family val="2"/>
      <charset val="204"/>
    </font>
    <font>
      <b/>
      <sz val="10"/>
      <color rgb="FFFA7D00"/>
      <name val="Arial Cyr"/>
      <family val="2"/>
      <charset val="204"/>
    </font>
    <font>
      <sz val="10"/>
      <color rgb="FFFA7D00"/>
      <name val="Arial Cyr"/>
      <family val="2"/>
      <charset val="204"/>
    </font>
    <font>
      <b/>
      <sz val="10"/>
      <color theme="0"/>
      <name val="Arial Cyr"/>
      <family val="2"/>
      <charset val="204"/>
    </font>
    <font>
      <sz val="10"/>
      <color rgb="FFFF0000"/>
      <name val="Arial Cyr"/>
      <family val="2"/>
      <charset val="204"/>
    </font>
    <font>
      <i/>
      <sz val="10"/>
      <color rgb="FF7F7F7F"/>
      <name val="Arial Cyr"/>
      <family val="2"/>
      <charset val="204"/>
    </font>
    <font>
      <b/>
      <sz val="10"/>
      <color theme="1"/>
      <name val="Arial Cyr"/>
      <family val="2"/>
      <charset val="204"/>
    </font>
    <font>
      <sz val="10"/>
      <color theme="0"/>
      <name val="Arial Cyr"/>
      <family val="2"/>
      <charset val="204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Arial CYR"/>
      <family val="2"/>
    </font>
  </fonts>
  <fills count="3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5">
    <xf numFmtId="0" fontId="0" fillId="0" borderId="0">
      <alignment vertical="top" wrapText="1"/>
    </xf>
    <xf numFmtId="0" fontId="6" fillId="0" borderId="0" applyNumberFormat="0" applyFill="0" applyBorder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5" borderId="0" applyNumberFormat="0" applyBorder="0" applyAlignment="0" applyProtection="0"/>
    <xf numFmtId="0" fontId="11" fillId="6" borderId="0" applyNumberFormat="0" applyBorder="0" applyAlignment="0" applyProtection="0"/>
    <xf numFmtId="0" fontId="12" fillId="7" borderId="0" applyNumberFormat="0" applyBorder="0" applyAlignment="0" applyProtection="0"/>
    <xf numFmtId="0" fontId="13" fillId="8" borderId="6" applyNumberFormat="0" applyAlignment="0" applyProtection="0"/>
    <xf numFmtId="0" fontId="14" fillId="9" borderId="7" applyNumberFormat="0" applyAlignment="0" applyProtection="0"/>
    <xf numFmtId="0" fontId="15" fillId="9" borderId="6" applyNumberFormat="0" applyAlignment="0" applyProtection="0"/>
    <xf numFmtId="0" fontId="16" fillId="0" borderId="8" applyNumberFormat="0" applyFill="0" applyAlignment="0" applyProtection="0"/>
    <xf numFmtId="0" fontId="17" fillId="10" borderId="9" applyNumberFormat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11" applyNumberFormat="0" applyFill="0" applyAlignment="0" applyProtection="0"/>
    <xf numFmtId="0" fontId="2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21" fillId="15" borderId="0" applyNumberFormat="0" applyBorder="0" applyAlignment="0" applyProtection="0"/>
    <xf numFmtId="0" fontId="21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21" fillId="19" borderId="0" applyNumberFormat="0" applyBorder="0" applyAlignment="0" applyProtection="0"/>
    <xf numFmtId="0" fontId="21" fillId="20" borderId="0" applyNumberFormat="0" applyBorder="0" applyAlignment="0" applyProtection="0"/>
    <xf numFmtId="0" fontId="1" fillId="21" borderId="0" applyNumberFormat="0" applyBorder="0" applyAlignment="0" applyProtection="0"/>
    <xf numFmtId="0" fontId="1" fillId="22" borderId="0" applyNumberFormat="0" applyBorder="0" applyAlignment="0" applyProtection="0"/>
    <xf numFmtId="0" fontId="21" fillId="23" borderId="0" applyNumberFormat="0" applyBorder="0" applyAlignment="0" applyProtection="0"/>
    <xf numFmtId="0" fontId="2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21" fillId="27" borderId="0" applyNumberFormat="0" applyBorder="0" applyAlignment="0" applyProtection="0"/>
    <xf numFmtId="0" fontId="2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0" borderId="0" applyNumberFormat="0" applyBorder="0" applyAlignment="0" applyProtection="0"/>
    <xf numFmtId="0" fontId="21" fillId="31" borderId="0" applyNumberFormat="0" applyBorder="0" applyAlignment="0" applyProtection="0"/>
    <xf numFmtId="0" fontId="2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4" borderId="0" applyNumberFormat="0" applyBorder="0" applyAlignment="0" applyProtection="0"/>
    <xf numFmtId="0" fontId="21" fillId="35" borderId="0" applyNumberFormat="0" applyBorder="0" applyAlignment="0" applyProtection="0"/>
    <xf numFmtId="0" fontId="22" fillId="4" borderId="0"/>
    <xf numFmtId="0" fontId="1" fillId="11" borderId="10" applyNumberFormat="0" applyFont="0" applyAlignment="0" applyProtection="0"/>
    <xf numFmtId="43" fontId="24" fillId="0" borderId="0" applyFont="0" applyFill="0" applyBorder="0" applyAlignment="0" applyProtection="0"/>
    <xf numFmtId="0" fontId="25" fillId="0" borderId="13">
      <alignment vertical="top" wrapText="1"/>
    </xf>
  </cellStyleXfs>
  <cellXfs count="55">
    <xf numFmtId="0" fontId="0" fillId="0" borderId="0" xfId="0" applyFont="1" applyFill="1" applyAlignment="1">
      <alignment vertical="top" wrapText="1"/>
    </xf>
    <xf numFmtId="4" fontId="4" fillId="3" borderId="0" xfId="0" applyNumberFormat="1" applyFont="1" applyFill="1" applyAlignment="1">
      <alignment vertical="top" wrapText="1"/>
    </xf>
    <xf numFmtId="0" fontId="4" fillId="3" borderId="0" xfId="0" applyFont="1" applyFill="1" applyAlignment="1">
      <alignment vertical="top" wrapText="1"/>
    </xf>
    <xf numFmtId="0" fontId="3" fillId="3" borderId="0" xfId="0" applyFont="1" applyFill="1" applyAlignment="1">
      <alignment vertical="top" wrapText="1"/>
    </xf>
    <xf numFmtId="0" fontId="3" fillId="3" borderId="1" xfId="0" applyFont="1" applyFill="1" applyBorder="1" applyAlignment="1">
      <alignment horizontal="center" vertical="top" wrapText="1"/>
    </xf>
    <xf numFmtId="0" fontId="3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vertical="top" wrapText="1"/>
    </xf>
    <xf numFmtId="0" fontId="4" fillId="3" borderId="1" xfId="0" applyFont="1" applyFill="1" applyBorder="1" applyAlignment="1">
      <alignment horizontal="center" vertical="top" wrapText="1"/>
    </xf>
    <xf numFmtId="4" fontId="4" fillId="3" borderId="1" xfId="0" applyNumberFormat="1" applyFont="1" applyFill="1" applyBorder="1" applyAlignment="1">
      <alignment vertical="top" wrapText="1"/>
    </xf>
    <xf numFmtId="49" fontId="4" fillId="4" borderId="1" xfId="0" applyNumberFormat="1" applyFont="1" applyFill="1" applyBorder="1" applyAlignment="1">
      <alignment horizontal="center" vertical="top" shrinkToFit="1"/>
    </xf>
    <xf numFmtId="49" fontId="3" fillId="4" borderId="1" xfId="0" applyNumberFormat="1" applyFont="1" applyFill="1" applyBorder="1" applyAlignment="1">
      <alignment horizontal="center" vertical="top" shrinkToFit="1"/>
    </xf>
    <xf numFmtId="0" fontId="5" fillId="2" borderId="1" xfId="0" applyFont="1" applyFill="1" applyBorder="1" applyAlignment="1">
      <alignment horizontal="left" vertical="top" wrapText="1"/>
    </xf>
    <xf numFmtId="49" fontId="3" fillId="3" borderId="1" xfId="0" applyNumberFormat="1" applyFont="1" applyFill="1" applyBorder="1" applyAlignment="1">
      <alignment horizontal="center" vertical="top" wrapText="1"/>
    </xf>
    <xf numFmtId="4" fontId="3" fillId="3" borderId="1" xfId="0" applyNumberFormat="1" applyFont="1" applyFill="1" applyBorder="1" applyAlignment="1">
      <alignment horizontal="right" vertical="top" wrapText="1"/>
    </xf>
    <xf numFmtId="0" fontId="4" fillId="3" borderId="1" xfId="0" applyFont="1" applyFill="1" applyBorder="1" applyAlignment="1">
      <alignment horizontal="left" vertical="top" wrapText="1"/>
    </xf>
    <xf numFmtId="49" fontId="4" fillId="3" borderId="1" xfId="0" applyNumberFormat="1" applyFont="1" applyFill="1" applyBorder="1" applyAlignment="1">
      <alignment horizontal="center" vertical="top" wrapText="1"/>
    </xf>
    <xf numFmtId="4" fontId="4" fillId="3" borderId="1" xfId="0" applyNumberFormat="1" applyFont="1" applyFill="1" applyBorder="1" applyAlignment="1">
      <alignment horizontal="right" vertical="top" wrapText="1"/>
    </xf>
    <xf numFmtId="0" fontId="3" fillId="3" borderId="1" xfId="0" applyFont="1" applyFill="1" applyBorder="1" applyAlignment="1">
      <alignment horizontal="left" vertical="top" wrapText="1"/>
    </xf>
    <xf numFmtId="3" fontId="4" fillId="3" borderId="1" xfId="0" applyNumberFormat="1" applyFont="1" applyFill="1" applyBorder="1" applyAlignment="1">
      <alignment horizontal="center" vertical="top" wrapText="1"/>
    </xf>
    <xf numFmtId="3" fontId="3" fillId="3" borderId="1" xfId="0" applyNumberFormat="1" applyFont="1" applyFill="1" applyBorder="1" applyAlignment="1">
      <alignment horizontal="center" vertical="top" wrapText="1"/>
    </xf>
    <xf numFmtId="4" fontId="4" fillId="3" borderId="2" xfId="0" applyNumberFormat="1" applyFont="1" applyFill="1" applyBorder="1" applyAlignment="1">
      <alignment horizontal="right" vertical="top" wrapText="1"/>
    </xf>
    <xf numFmtId="49" fontId="4" fillId="3" borderId="2" xfId="0" applyNumberFormat="1" applyFont="1" applyFill="1" applyBorder="1" applyAlignment="1">
      <alignment horizontal="center" vertical="top" wrapText="1"/>
    </xf>
    <xf numFmtId="0" fontId="4" fillId="3" borderId="2" xfId="0" applyFont="1" applyFill="1" applyBorder="1" applyAlignment="1">
      <alignment horizontal="center" vertical="top" wrapText="1"/>
    </xf>
    <xf numFmtId="0" fontId="4" fillId="4" borderId="1" xfId="0" applyFont="1" applyFill="1" applyBorder="1" applyAlignment="1">
      <alignment horizontal="left" vertical="top" wrapText="1"/>
    </xf>
    <xf numFmtId="0" fontId="3" fillId="4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0" fontId="4" fillId="4" borderId="1" xfId="41" applyFont="1" applyFill="1" applyBorder="1" applyAlignment="1">
      <alignment vertical="top" wrapText="1"/>
    </xf>
    <xf numFmtId="4" fontId="4" fillId="0" borderId="1" xfId="0" applyNumberFormat="1" applyFont="1" applyFill="1" applyBorder="1" applyAlignment="1">
      <alignment horizontal="right" vertical="top" wrapText="1"/>
    </xf>
    <xf numFmtId="0" fontId="4" fillId="4" borderId="2" xfId="0" applyFont="1" applyFill="1" applyBorder="1" applyAlignment="1">
      <alignment horizontal="left" vertical="top" wrapText="1"/>
    </xf>
    <xf numFmtId="49" fontId="4" fillId="4" borderId="2" xfId="0" applyNumberFormat="1" applyFont="1" applyFill="1" applyBorder="1" applyAlignment="1">
      <alignment horizontal="center" vertical="top" shrinkToFit="1"/>
    </xf>
    <xf numFmtId="4" fontId="23" fillId="3" borderId="1" xfId="0" applyNumberFormat="1" applyFont="1" applyFill="1" applyBorder="1" applyAlignment="1">
      <alignment horizontal="right" vertical="top" wrapText="1"/>
    </xf>
    <xf numFmtId="43" fontId="3" fillId="3" borderId="1" xfId="43" applyFont="1" applyFill="1" applyBorder="1" applyAlignment="1">
      <alignment horizontal="center" vertical="top" wrapText="1"/>
    </xf>
    <xf numFmtId="43" fontId="4" fillId="3" borderId="1" xfId="43" applyFont="1" applyFill="1" applyBorder="1" applyAlignment="1">
      <alignment horizontal="center" vertical="top" wrapText="1"/>
    </xf>
    <xf numFmtId="43" fontId="4" fillId="4" borderId="1" xfId="43" applyFont="1" applyFill="1" applyBorder="1" applyAlignment="1">
      <alignment horizontal="center" vertical="top" shrinkToFit="1"/>
    </xf>
    <xf numFmtId="43" fontId="3" fillId="4" borderId="1" xfId="43" applyFont="1" applyFill="1" applyBorder="1" applyAlignment="1">
      <alignment horizontal="center" vertical="top" shrinkToFit="1"/>
    </xf>
    <xf numFmtId="43" fontId="4" fillId="3" borderId="2" xfId="43" applyFont="1" applyFill="1" applyBorder="1" applyAlignment="1">
      <alignment horizontal="center" vertical="top" wrapText="1"/>
    </xf>
    <xf numFmtId="0" fontId="4" fillId="4" borderId="1" xfId="0" applyFont="1" applyFill="1" applyBorder="1" applyAlignment="1">
      <alignment vertical="top" wrapText="1"/>
    </xf>
    <xf numFmtId="0" fontId="23" fillId="4" borderId="1" xfId="0" applyFont="1" applyFill="1" applyBorder="1" applyAlignment="1">
      <alignment vertical="top" wrapText="1"/>
    </xf>
    <xf numFmtId="4" fontId="2" fillId="3" borderId="1" xfId="0" applyNumberFormat="1" applyFont="1" applyFill="1" applyBorder="1" applyAlignment="1">
      <alignment horizontal="right" vertical="top" wrapText="1"/>
    </xf>
    <xf numFmtId="4" fontId="2" fillId="3" borderId="2" xfId="0" applyNumberFormat="1" applyFont="1" applyFill="1" applyBorder="1" applyAlignment="1">
      <alignment horizontal="right" vertical="top" wrapText="1"/>
    </xf>
    <xf numFmtId="3" fontId="4" fillId="3" borderId="0" xfId="0" applyNumberFormat="1" applyFont="1" applyFill="1" applyAlignment="1">
      <alignment vertical="top" wrapText="1"/>
    </xf>
    <xf numFmtId="49" fontId="23" fillId="3" borderId="1" xfId="0" applyNumberFormat="1" applyFont="1" applyFill="1" applyBorder="1" applyAlignment="1">
      <alignment horizontal="center" vertical="top" wrapText="1"/>
    </xf>
    <xf numFmtId="43" fontId="23" fillId="3" borderId="1" xfId="43" applyFont="1" applyFill="1" applyBorder="1" applyAlignment="1">
      <alignment horizontal="center" vertical="top" wrapText="1"/>
    </xf>
    <xf numFmtId="0" fontId="23" fillId="3" borderId="1" xfId="0" applyFont="1" applyFill="1" applyBorder="1" applyAlignment="1">
      <alignment horizontal="center" vertical="top" wrapText="1"/>
    </xf>
    <xf numFmtId="0" fontId="23" fillId="3" borderId="0" xfId="0" applyFont="1" applyFill="1" applyAlignment="1">
      <alignment vertical="top" wrapText="1"/>
    </xf>
    <xf numFmtId="0" fontId="23" fillId="3" borderId="1" xfId="0" applyFont="1" applyFill="1" applyBorder="1" applyAlignment="1">
      <alignment horizontal="left" vertical="top" wrapText="1"/>
    </xf>
    <xf numFmtId="4" fontId="3" fillId="3" borderId="1" xfId="0" applyNumberFormat="1" applyFont="1" applyFill="1" applyBorder="1" applyAlignment="1">
      <alignment vertical="top" wrapText="1"/>
    </xf>
    <xf numFmtId="0" fontId="4" fillId="4" borderId="1" xfId="0" applyFont="1" applyFill="1" applyBorder="1" applyAlignment="1">
      <alignment horizontal="left" wrapText="1"/>
    </xf>
    <xf numFmtId="0" fontId="4" fillId="0" borderId="13" xfId="44" applyNumberFormat="1" applyFont="1" applyProtection="1">
      <alignment vertical="top" wrapText="1"/>
      <protection locked="0"/>
    </xf>
    <xf numFmtId="4" fontId="24" fillId="0" borderId="1" xfId="0" applyNumberFormat="1" applyFont="1" applyFill="1" applyBorder="1" applyAlignment="1">
      <alignment horizontal="right" vertical="top" shrinkToFit="1"/>
    </xf>
    <xf numFmtId="4" fontId="4" fillId="0" borderId="1" xfId="0" applyNumberFormat="1" applyFont="1" applyFill="1" applyBorder="1" applyAlignment="1">
      <alignment horizontal="right" vertical="top" shrinkToFit="1"/>
    </xf>
    <xf numFmtId="0" fontId="4" fillId="3" borderId="0" xfId="0" applyFont="1" applyFill="1" applyAlignment="1">
      <alignment horizontal="center" vertical="top" wrapText="1"/>
    </xf>
    <xf numFmtId="0" fontId="2" fillId="0" borderId="0" xfId="0" applyFont="1" applyAlignment="1">
      <alignment vertical="top" wrapText="1"/>
    </xf>
    <xf numFmtId="0" fontId="5" fillId="3" borderId="0" xfId="0" applyFont="1" applyFill="1" applyAlignment="1">
      <alignment horizontal="center" vertical="top" wrapText="1"/>
    </xf>
    <xf numFmtId="0" fontId="4" fillId="3" borderId="12" xfId="0" applyFont="1" applyFill="1" applyBorder="1" applyAlignment="1">
      <alignment horizontal="right" wrapText="1"/>
    </xf>
  </cellXfs>
  <cellStyles count="45">
    <cellStyle name="20% - Акцент1" xfId="18" builtinId="30" customBuiltin="1"/>
    <cellStyle name="20% - Акцент2" xfId="22" builtinId="34" customBuiltin="1"/>
    <cellStyle name="20% - Акцент3" xfId="26" builtinId="38" customBuiltin="1"/>
    <cellStyle name="20% - Акцент4" xfId="30" builtinId="42" customBuiltin="1"/>
    <cellStyle name="20% - Акцент5" xfId="34" builtinId="46" customBuiltin="1"/>
    <cellStyle name="20% - Акцент6" xfId="38" builtinId="50" customBuiltin="1"/>
    <cellStyle name="40% - Акцент1" xfId="19" builtinId="31" customBuiltin="1"/>
    <cellStyle name="40% - Акцент2" xfId="23" builtinId="35" customBuiltin="1"/>
    <cellStyle name="40% - Акцент3" xfId="27" builtinId="39" customBuiltin="1"/>
    <cellStyle name="40% - Акцент4" xfId="31" builtinId="43" customBuiltin="1"/>
    <cellStyle name="40% - Акцент5" xfId="35" builtinId="47" customBuiltin="1"/>
    <cellStyle name="40% - Акцент6" xfId="39" builtinId="51" customBuiltin="1"/>
    <cellStyle name="60% - Акцент1" xfId="20" builtinId="32" customBuiltin="1"/>
    <cellStyle name="60% - Акцент2" xfId="24" builtinId="36" customBuiltin="1"/>
    <cellStyle name="60% - Акцент3" xfId="28" builtinId="40" customBuiltin="1"/>
    <cellStyle name="60% - Акцент4" xfId="32" builtinId="44" customBuiltin="1"/>
    <cellStyle name="60% - Акцент5" xfId="36" builtinId="48" customBuiltin="1"/>
    <cellStyle name="60% - Акцент6" xfId="40" builtinId="52" customBuiltin="1"/>
    <cellStyle name="xl40" xfId="44"/>
    <cellStyle name="Акцент1" xfId="17" builtinId="29" customBuiltin="1"/>
    <cellStyle name="Акцент2" xfId="21" builtinId="33" customBuiltin="1"/>
    <cellStyle name="Акцент3" xfId="25" builtinId="37" customBuiltin="1"/>
    <cellStyle name="Акцент4" xfId="29" builtinId="41" customBuiltin="1"/>
    <cellStyle name="Акцент5" xfId="33" builtinId="45" customBuiltin="1"/>
    <cellStyle name="Акцент6" xfId="37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6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Обычный 2" xfId="41"/>
    <cellStyle name="Плохой" xfId="7" builtinId="27" customBuiltin="1"/>
    <cellStyle name="Пояснение" xfId="15" builtinId="53" customBuiltin="1"/>
    <cellStyle name="Примечание 2" xfId="42"/>
    <cellStyle name="Связанная ячейка" xfId="12" builtinId="24" customBuiltin="1"/>
    <cellStyle name="Текст предупреждения" xfId="14" builtinId="11" customBuiltin="1"/>
    <cellStyle name="Финансовый" xfId="43" builtinId="3"/>
    <cellStyle name="Хороший" xfId="6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281"/>
  <sheetViews>
    <sheetView tabSelected="1" zoomScale="90" zoomScaleNormal="90" workbookViewId="0">
      <selection activeCell="D1" sqref="D1:H1"/>
    </sheetView>
  </sheetViews>
  <sheetFormatPr defaultRowHeight="15.75"/>
  <cols>
    <col min="1" max="1" width="114" style="2" customWidth="1"/>
    <col min="2" max="2" width="6.5" style="2" customWidth="1"/>
    <col min="3" max="3" width="9.83203125" style="2" customWidth="1"/>
    <col min="4" max="4" width="17.83203125" style="2" customWidth="1"/>
    <col min="5" max="5" width="11.1640625" style="2" customWidth="1"/>
    <col min="6" max="6" width="19.6640625" style="2" hidden="1" customWidth="1"/>
    <col min="7" max="7" width="17.6640625" style="2" hidden="1" customWidth="1"/>
    <col min="8" max="8" width="19.5" style="2" customWidth="1"/>
    <col min="9" max="16384" width="9.33203125" style="2"/>
  </cols>
  <sheetData>
    <row r="1" spans="1:8" ht="105" customHeight="1">
      <c r="D1" s="52" t="s">
        <v>837</v>
      </c>
      <c r="E1" s="52"/>
      <c r="F1" s="52"/>
      <c r="G1" s="52"/>
      <c r="H1" s="52"/>
    </row>
    <row r="2" spans="1:8" ht="18.75" customHeight="1">
      <c r="A2" s="53" t="s">
        <v>389</v>
      </c>
      <c r="B2" s="53"/>
      <c r="C2" s="53"/>
      <c r="D2" s="53"/>
      <c r="E2" s="53"/>
      <c r="F2" s="53"/>
      <c r="G2" s="53"/>
      <c r="H2" s="53"/>
    </row>
    <row r="3" spans="1:8" ht="16.5" customHeight="1">
      <c r="A3" s="54" t="s">
        <v>366</v>
      </c>
      <c r="B3" s="54"/>
      <c r="C3" s="54"/>
      <c r="D3" s="54"/>
      <c r="E3" s="54"/>
      <c r="F3" s="54"/>
      <c r="G3" s="54"/>
      <c r="H3" s="54"/>
    </row>
    <row r="4" spans="1:8" ht="62.25" customHeight="1">
      <c r="A4" s="4" t="s">
        <v>1</v>
      </c>
      <c r="B4" s="4" t="s">
        <v>2</v>
      </c>
      <c r="C4" s="4" t="s">
        <v>3</v>
      </c>
      <c r="D4" s="4" t="s">
        <v>4</v>
      </c>
      <c r="E4" s="4" t="s">
        <v>5</v>
      </c>
      <c r="F4" s="4" t="s">
        <v>805</v>
      </c>
      <c r="G4" s="7" t="s">
        <v>343</v>
      </c>
      <c r="H4" s="4" t="s">
        <v>344</v>
      </c>
    </row>
    <row r="5" spans="1:8" ht="15.75" customHeight="1">
      <c r="A5" s="5" t="s">
        <v>6</v>
      </c>
      <c r="B5" s="5" t="s">
        <v>7</v>
      </c>
      <c r="C5" s="5" t="s">
        <v>8</v>
      </c>
      <c r="D5" s="5" t="s">
        <v>9</v>
      </c>
      <c r="E5" s="5" t="s">
        <v>10</v>
      </c>
      <c r="F5" s="6"/>
      <c r="G5" s="6"/>
      <c r="H5" s="4">
        <v>6</v>
      </c>
    </row>
    <row r="6" spans="1:8" ht="35.25" customHeight="1">
      <c r="A6" s="11" t="s">
        <v>74</v>
      </c>
      <c r="B6" s="12" t="s">
        <v>73</v>
      </c>
      <c r="C6" s="4" t="s">
        <v>0</v>
      </c>
      <c r="D6" s="4" t="s">
        <v>0</v>
      </c>
      <c r="E6" s="4" t="s">
        <v>0</v>
      </c>
      <c r="F6" s="13">
        <f>F7+F102+F136+F191+F220+F254+F293+F435+F453</f>
        <v>597867795.25000012</v>
      </c>
      <c r="G6" s="8">
        <f>H6-F6</f>
        <v>-1693430.810000062</v>
      </c>
      <c r="H6" s="13">
        <f>H7+H102+H136+H191+H220+H254+H293+H435+H453</f>
        <v>596174364.44000006</v>
      </c>
    </row>
    <row r="7" spans="1:8" s="3" customFormat="1" ht="18.75" customHeight="1">
      <c r="A7" s="17" t="s">
        <v>11</v>
      </c>
      <c r="B7" s="12" t="s">
        <v>73</v>
      </c>
      <c r="C7" s="31" t="s">
        <v>220</v>
      </c>
      <c r="D7" s="4" t="s">
        <v>0</v>
      </c>
      <c r="E7" s="4" t="s">
        <v>0</v>
      </c>
      <c r="F7" s="13">
        <f>F8+F14+F55+F60+F69</f>
        <v>58340388.869999997</v>
      </c>
      <c r="G7" s="8">
        <f t="shared" ref="G7:G68" si="0">H7-F7</f>
        <v>-305935.29999999702</v>
      </c>
      <c r="H7" s="13">
        <f>H8+H14+H55+H60+H69</f>
        <v>58034453.57</v>
      </c>
    </row>
    <row r="8" spans="1:8" s="3" customFormat="1" ht="33.75" customHeight="1">
      <c r="A8" s="17" t="s">
        <v>64</v>
      </c>
      <c r="B8" s="12" t="s">
        <v>73</v>
      </c>
      <c r="C8" s="31" t="s">
        <v>221</v>
      </c>
      <c r="D8" s="4" t="s">
        <v>0</v>
      </c>
      <c r="E8" s="4" t="s">
        <v>0</v>
      </c>
      <c r="F8" s="13">
        <f>F9</f>
        <v>584548.39</v>
      </c>
      <c r="G8" s="8">
        <f t="shared" si="0"/>
        <v>0</v>
      </c>
      <c r="H8" s="13">
        <f>H9</f>
        <v>584548.39</v>
      </c>
    </row>
    <row r="9" spans="1:8" ht="33.75" customHeight="1">
      <c r="A9" s="14" t="s">
        <v>188</v>
      </c>
      <c r="B9" s="15" t="s">
        <v>73</v>
      </c>
      <c r="C9" s="32" t="s">
        <v>221</v>
      </c>
      <c r="D9" s="7" t="s">
        <v>390</v>
      </c>
      <c r="E9" s="7" t="s">
        <v>0</v>
      </c>
      <c r="F9" s="16">
        <f>F10</f>
        <v>584548.39</v>
      </c>
      <c r="G9" s="8">
        <f t="shared" si="0"/>
        <v>0</v>
      </c>
      <c r="H9" s="16">
        <f>H10</f>
        <v>584548.39</v>
      </c>
    </row>
    <row r="10" spans="1:8" ht="33.75" customHeight="1">
      <c r="A10" s="36" t="s">
        <v>392</v>
      </c>
      <c r="B10" s="15" t="s">
        <v>73</v>
      </c>
      <c r="C10" s="32" t="s">
        <v>221</v>
      </c>
      <c r="D10" s="7" t="s">
        <v>391</v>
      </c>
      <c r="E10" s="7"/>
      <c r="F10" s="16">
        <f>F11</f>
        <v>584548.39</v>
      </c>
      <c r="G10" s="8">
        <f t="shared" si="0"/>
        <v>0</v>
      </c>
      <c r="H10" s="16">
        <f>H11</f>
        <v>584548.39</v>
      </c>
    </row>
    <row r="11" spans="1:8" ht="16.5" customHeight="1">
      <c r="A11" s="14" t="s">
        <v>75</v>
      </c>
      <c r="B11" s="15" t="s">
        <v>73</v>
      </c>
      <c r="C11" s="32" t="s">
        <v>221</v>
      </c>
      <c r="D11" s="7" t="s">
        <v>393</v>
      </c>
      <c r="E11" s="15" t="s">
        <v>254</v>
      </c>
      <c r="F11" s="16">
        <f>F12</f>
        <v>584548.39</v>
      </c>
      <c r="G11" s="8">
        <f t="shared" si="0"/>
        <v>0</v>
      </c>
      <c r="H11" s="16">
        <f>H12</f>
        <v>584548.39</v>
      </c>
    </row>
    <row r="12" spans="1:8" ht="48" customHeight="1">
      <c r="A12" s="14" t="s">
        <v>13</v>
      </c>
      <c r="B12" s="15" t="s">
        <v>73</v>
      </c>
      <c r="C12" s="32" t="s">
        <v>221</v>
      </c>
      <c r="D12" s="7" t="s">
        <v>393</v>
      </c>
      <c r="E12" s="7">
        <v>100</v>
      </c>
      <c r="F12" s="16">
        <f>F13</f>
        <v>584548.39</v>
      </c>
      <c r="G12" s="8">
        <f t="shared" si="0"/>
        <v>0</v>
      </c>
      <c r="H12" s="16">
        <f>H13</f>
        <v>584548.39</v>
      </c>
    </row>
    <row r="13" spans="1:8" ht="19.5" customHeight="1">
      <c r="A13" s="14" t="s">
        <v>30</v>
      </c>
      <c r="B13" s="15" t="s">
        <v>73</v>
      </c>
      <c r="C13" s="32" t="s">
        <v>221</v>
      </c>
      <c r="D13" s="7" t="s">
        <v>393</v>
      </c>
      <c r="E13" s="7">
        <v>110</v>
      </c>
      <c r="F13" s="16">
        <v>584548.39</v>
      </c>
      <c r="G13" s="8">
        <f t="shared" si="0"/>
        <v>0</v>
      </c>
      <c r="H13" s="16">
        <v>584548.39</v>
      </c>
    </row>
    <row r="14" spans="1:8" s="3" customFormat="1" ht="33.75" customHeight="1">
      <c r="A14" s="17" t="s">
        <v>49</v>
      </c>
      <c r="B14" s="12" t="s">
        <v>73</v>
      </c>
      <c r="C14" s="31" t="s">
        <v>222</v>
      </c>
      <c r="D14" s="4"/>
      <c r="E14" s="4"/>
      <c r="F14" s="13">
        <f>F15+F21</f>
        <v>55314767.609999999</v>
      </c>
      <c r="G14" s="8">
        <f t="shared" si="0"/>
        <v>-241800</v>
      </c>
      <c r="H14" s="13">
        <f>H15+H21</f>
        <v>55072967.609999999</v>
      </c>
    </row>
    <row r="15" spans="1:8" s="3" customFormat="1" ht="33" customHeight="1">
      <c r="A15" s="36" t="s">
        <v>394</v>
      </c>
      <c r="B15" s="15" t="s">
        <v>73</v>
      </c>
      <c r="C15" s="32" t="s">
        <v>222</v>
      </c>
      <c r="D15" s="15" t="s">
        <v>395</v>
      </c>
      <c r="E15" s="4"/>
      <c r="F15" s="16">
        <f>F16</f>
        <v>11481599</v>
      </c>
      <c r="G15" s="8">
        <f t="shared" si="0"/>
        <v>0</v>
      </c>
      <c r="H15" s="16">
        <f>H16</f>
        <v>11481599</v>
      </c>
    </row>
    <row r="16" spans="1:8" s="3" customFormat="1" ht="34.5" customHeight="1">
      <c r="A16" s="14" t="s">
        <v>77</v>
      </c>
      <c r="B16" s="15" t="s">
        <v>73</v>
      </c>
      <c r="C16" s="32" t="s">
        <v>222</v>
      </c>
      <c r="D16" s="15" t="s">
        <v>395</v>
      </c>
      <c r="E16" s="15" t="s">
        <v>254</v>
      </c>
      <c r="F16" s="16">
        <f>F17+F19</f>
        <v>11481599</v>
      </c>
      <c r="G16" s="8">
        <f t="shared" si="0"/>
        <v>0</v>
      </c>
      <c r="H16" s="16">
        <f>H17+H19</f>
        <v>11481599</v>
      </c>
    </row>
    <row r="17" spans="1:8" s="3" customFormat="1" ht="48" customHeight="1">
      <c r="A17" s="14" t="s">
        <v>13</v>
      </c>
      <c r="B17" s="15" t="s">
        <v>73</v>
      </c>
      <c r="C17" s="32" t="s">
        <v>222</v>
      </c>
      <c r="D17" s="15" t="s">
        <v>395</v>
      </c>
      <c r="E17" s="7">
        <v>100</v>
      </c>
      <c r="F17" s="16">
        <f>F18</f>
        <v>10292690.439999999</v>
      </c>
      <c r="G17" s="8">
        <f t="shared" si="0"/>
        <v>-56489.660000000149</v>
      </c>
      <c r="H17" s="16">
        <f>H18</f>
        <v>10236200.779999999</v>
      </c>
    </row>
    <row r="18" spans="1:8" s="3" customFormat="1" ht="18.75" customHeight="1">
      <c r="A18" s="14" t="s">
        <v>14</v>
      </c>
      <c r="B18" s="15" t="s">
        <v>73</v>
      </c>
      <c r="C18" s="32" t="s">
        <v>222</v>
      </c>
      <c r="D18" s="15" t="s">
        <v>395</v>
      </c>
      <c r="E18" s="7">
        <v>120</v>
      </c>
      <c r="F18" s="16">
        <v>10292690.439999999</v>
      </c>
      <c r="G18" s="8">
        <f t="shared" si="0"/>
        <v>-56489.660000000149</v>
      </c>
      <c r="H18" s="16">
        <v>10236200.779999999</v>
      </c>
    </row>
    <row r="19" spans="1:8" s="3" customFormat="1" ht="18.75" customHeight="1">
      <c r="A19" s="14" t="s">
        <v>15</v>
      </c>
      <c r="B19" s="15" t="s">
        <v>73</v>
      </c>
      <c r="C19" s="32" t="s">
        <v>222</v>
      </c>
      <c r="D19" s="15" t="s">
        <v>395</v>
      </c>
      <c r="E19" s="7">
        <v>200</v>
      </c>
      <c r="F19" s="16">
        <f>F20</f>
        <v>1188908.56</v>
      </c>
      <c r="G19" s="8">
        <f t="shared" si="0"/>
        <v>56489.659999999916</v>
      </c>
      <c r="H19" s="16">
        <f>H20</f>
        <v>1245398.22</v>
      </c>
    </row>
    <row r="20" spans="1:8" s="3" customFormat="1" ht="18.75" customHeight="1">
      <c r="A20" s="14" t="s">
        <v>16</v>
      </c>
      <c r="B20" s="15" t="s">
        <v>73</v>
      </c>
      <c r="C20" s="32" t="s">
        <v>222</v>
      </c>
      <c r="D20" s="15" t="s">
        <v>395</v>
      </c>
      <c r="E20" s="7">
        <v>240</v>
      </c>
      <c r="F20" s="16">
        <v>1188908.56</v>
      </c>
      <c r="G20" s="8">
        <f t="shared" si="0"/>
        <v>56489.659999999916</v>
      </c>
      <c r="H20" s="16">
        <v>1245398.22</v>
      </c>
    </row>
    <row r="21" spans="1:8" ht="34.5" customHeight="1">
      <c r="A21" s="14" t="s">
        <v>189</v>
      </c>
      <c r="B21" s="15" t="s">
        <v>73</v>
      </c>
      <c r="C21" s="32" t="s">
        <v>222</v>
      </c>
      <c r="D21" s="7" t="s">
        <v>390</v>
      </c>
      <c r="E21" s="7"/>
      <c r="F21" s="16">
        <f>F22+F52</f>
        <v>43833168.609999999</v>
      </c>
      <c r="G21" s="8">
        <f t="shared" si="0"/>
        <v>-241800</v>
      </c>
      <c r="H21" s="16">
        <f>H22+H52</f>
        <v>43591368.609999999</v>
      </c>
    </row>
    <row r="22" spans="1:8" ht="34.5" customHeight="1">
      <c r="A22" s="36" t="s">
        <v>392</v>
      </c>
      <c r="B22" s="15" t="s">
        <v>73</v>
      </c>
      <c r="C22" s="32" t="s">
        <v>222</v>
      </c>
      <c r="D22" s="7" t="s">
        <v>391</v>
      </c>
      <c r="E22" s="7"/>
      <c r="F22" s="16">
        <f>F23+F47</f>
        <v>43161338.609999999</v>
      </c>
      <c r="G22" s="8">
        <f t="shared" si="0"/>
        <v>-49320</v>
      </c>
      <c r="H22" s="16">
        <f>H23+H47</f>
        <v>43112018.609999999</v>
      </c>
    </row>
    <row r="23" spans="1:8" ht="16.5" customHeight="1">
      <c r="A23" s="14" t="s">
        <v>12</v>
      </c>
      <c r="B23" s="15" t="s">
        <v>73</v>
      </c>
      <c r="C23" s="32" t="s">
        <v>222</v>
      </c>
      <c r="D23" s="7" t="s">
        <v>396</v>
      </c>
      <c r="E23" s="7"/>
      <c r="F23" s="16">
        <f>F24+F32+F35</f>
        <v>41825264.269999996</v>
      </c>
      <c r="G23" s="8">
        <f t="shared" si="0"/>
        <v>-225468.95999999344</v>
      </c>
      <c r="H23" s="16">
        <f>H24+H32+H35</f>
        <v>41599795.310000002</v>
      </c>
    </row>
    <row r="24" spans="1:8">
      <c r="A24" s="14" t="s">
        <v>12</v>
      </c>
      <c r="B24" s="15" t="s">
        <v>73</v>
      </c>
      <c r="C24" s="32" t="s">
        <v>222</v>
      </c>
      <c r="D24" s="7" t="s">
        <v>396</v>
      </c>
      <c r="E24" s="15" t="s">
        <v>254</v>
      </c>
      <c r="F24" s="16">
        <f>F25+F27+F29</f>
        <v>6277152.6099999994</v>
      </c>
      <c r="G24" s="8">
        <f t="shared" si="0"/>
        <v>447068.54000000097</v>
      </c>
      <c r="H24" s="16">
        <f>H25+H27+H29</f>
        <v>6724221.1500000004</v>
      </c>
    </row>
    <row r="25" spans="1:8" ht="48.75" customHeight="1">
      <c r="A25" s="14" t="s">
        <v>13</v>
      </c>
      <c r="B25" s="15" t="s">
        <v>73</v>
      </c>
      <c r="C25" s="32" t="s">
        <v>222</v>
      </c>
      <c r="D25" s="7" t="s">
        <v>396</v>
      </c>
      <c r="E25" s="7">
        <v>100</v>
      </c>
      <c r="F25" s="16">
        <f>F26</f>
        <v>60000</v>
      </c>
      <c r="G25" s="8">
        <f t="shared" si="0"/>
        <v>-25699.599999999999</v>
      </c>
      <c r="H25" s="16">
        <f>H26</f>
        <v>34300.400000000001</v>
      </c>
    </row>
    <row r="26" spans="1:8" ht="17.25" customHeight="1">
      <c r="A26" s="14" t="s">
        <v>14</v>
      </c>
      <c r="B26" s="15" t="s">
        <v>73</v>
      </c>
      <c r="C26" s="32" t="s">
        <v>222</v>
      </c>
      <c r="D26" s="7" t="s">
        <v>396</v>
      </c>
      <c r="E26" s="7">
        <v>120</v>
      </c>
      <c r="F26" s="16">
        <v>60000</v>
      </c>
      <c r="G26" s="8">
        <f t="shared" si="0"/>
        <v>-25699.599999999999</v>
      </c>
      <c r="H26" s="16">
        <v>34300.400000000001</v>
      </c>
    </row>
    <row r="27" spans="1:8" ht="20.25" customHeight="1">
      <c r="A27" s="14" t="s">
        <v>15</v>
      </c>
      <c r="B27" s="15" t="s">
        <v>73</v>
      </c>
      <c r="C27" s="32" t="s">
        <v>222</v>
      </c>
      <c r="D27" s="7" t="s">
        <v>396</v>
      </c>
      <c r="E27" s="7">
        <v>200</v>
      </c>
      <c r="F27" s="16">
        <f>F28</f>
        <v>5688797.7599999998</v>
      </c>
      <c r="G27" s="8">
        <f t="shared" si="0"/>
        <v>772376.22000000067</v>
      </c>
      <c r="H27" s="16">
        <f>H28</f>
        <v>6461173.9800000004</v>
      </c>
    </row>
    <row r="28" spans="1:8" ht="18.75" customHeight="1">
      <c r="A28" s="14" t="s">
        <v>16</v>
      </c>
      <c r="B28" s="15" t="s">
        <v>73</v>
      </c>
      <c r="C28" s="32" t="s">
        <v>222</v>
      </c>
      <c r="D28" s="7" t="s">
        <v>396</v>
      </c>
      <c r="E28" s="7">
        <v>240</v>
      </c>
      <c r="F28" s="16">
        <v>5688797.7599999998</v>
      </c>
      <c r="G28" s="8">
        <f t="shared" si="0"/>
        <v>772376.22000000067</v>
      </c>
      <c r="H28" s="16">
        <v>6461173.9800000004</v>
      </c>
    </row>
    <row r="29" spans="1:8">
      <c r="A29" s="23" t="s">
        <v>17</v>
      </c>
      <c r="B29" s="15" t="s">
        <v>73</v>
      </c>
      <c r="C29" s="32" t="s">
        <v>222</v>
      </c>
      <c r="D29" s="7" t="s">
        <v>396</v>
      </c>
      <c r="E29" s="7">
        <v>800</v>
      </c>
      <c r="F29" s="16">
        <f>F30+F31</f>
        <v>528354.85</v>
      </c>
      <c r="G29" s="8">
        <f t="shared" si="0"/>
        <v>-299608.07999999996</v>
      </c>
      <c r="H29" s="16">
        <f>H30+H31</f>
        <v>228746.77</v>
      </c>
    </row>
    <row r="30" spans="1:8">
      <c r="A30" s="23" t="s">
        <v>789</v>
      </c>
      <c r="B30" s="15" t="s">
        <v>73</v>
      </c>
      <c r="C30" s="32" t="s">
        <v>222</v>
      </c>
      <c r="D30" s="7" t="s">
        <v>396</v>
      </c>
      <c r="E30" s="7">
        <v>830</v>
      </c>
      <c r="F30" s="16">
        <v>73000</v>
      </c>
      <c r="G30" s="8">
        <f t="shared" si="0"/>
        <v>0</v>
      </c>
      <c r="H30" s="16">
        <v>73000</v>
      </c>
    </row>
    <row r="31" spans="1:8">
      <c r="A31" s="23" t="s">
        <v>18</v>
      </c>
      <c r="B31" s="15" t="s">
        <v>73</v>
      </c>
      <c r="C31" s="32" t="s">
        <v>222</v>
      </c>
      <c r="D31" s="7" t="s">
        <v>396</v>
      </c>
      <c r="E31" s="7">
        <v>850</v>
      </c>
      <c r="F31" s="16">
        <v>455354.85</v>
      </c>
      <c r="G31" s="8">
        <f t="shared" si="0"/>
        <v>-299608.07999999996</v>
      </c>
      <c r="H31" s="16">
        <v>155746.76999999999</v>
      </c>
    </row>
    <row r="32" spans="1:8">
      <c r="A32" s="23" t="s">
        <v>300</v>
      </c>
      <c r="B32" s="15" t="s">
        <v>73</v>
      </c>
      <c r="C32" s="32" t="s">
        <v>222</v>
      </c>
      <c r="D32" s="7" t="s">
        <v>397</v>
      </c>
      <c r="E32" s="15" t="s">
        <v>254</v>
      </c>
      <c r="F32" s="16">
        <f>F33</f>
        <v>27286237.66</v>
      </c>
      <c r="G32" s="8">
        <f t="shared" si="0"/>
        <v>-356321.26999999955</v>
      </c>
      <c r="H32" s="16">
        <f>H33</f>
        <v>26929916.390000001</v>
      </c>
    </row>
    <row r="33" spans="1:8" ht="51" customHeight="1">
      <c r="A33" s="14" t="s">
        <v>13</v>
      </c>
      <c r="B33" s="15" t="s">
        <v>73</v>
      </c>
      <c r="C33" s="32" t="s">
        <v>222</v>
      </c>
      <c r="D33" s="7" t="s">
        <v>397</v>
      </c>
      <c r="E33" s="7">
        <v>100</v>
      </c>
      <c r="F33" s="16">
        <f>F34</f>
        <v>27286237.66</v>
      </c>
      <c r="G33" s="8">
        <f t="shared" si="0"/>
        <v>-356321.26999999955</v>
      </c>
      <c r="H33" s="16">
        <f>H34</f>
        <v>26929916.390000001</v>
      </c>
    </row>
    <row r="34" spans="1:8" ht="20.25" customHeight="1">
      <c r="A34" s="14" t="s">
        <v>14</v>
      </c>
      <c r="B34" s="15" t="s">
        <v>73</v>
      </c>
      <c r="C34" s="32" t="s">
        <v>222</v>
      </c>
      <c r="D34" s="7" t="s">
        <v>397</v>
      </c>
      <c r="E34" s="7">
        <v>120</v>
      </c>
      <c r="F34" s="16">
        <v>27286237.66</v>
      </c>
      <c r="G34" s="8">
        <f t="shared" si="0"/>
        <v>-356321.26999999955</v>
      </c>
      <c r="H34" s="16">
        <v>26929916.390000001</v>
      </c>
    </row>
    <row r="35" spans="1:8">
      <c r="A35" s="23" t="s">
        <v>301</v>
      </c>
      <c r="B35" s="15" t="s">
        <v>73</v>
      </c>
      <c r="C35" s="32" t="s">
        <v>222</v>
      </c>
      <c r="D35" s="7" t="s">
        <v>398</v>
      </c>
      <c r="E35" s="15" t="s">
        <v>254</v>
      </c>
      <c r="F35" s="16">
        <f>F36</f>
        <v>8261874</v>
      </c>
      <c r="G35" s="8">
        <f t="shared" si="0"/>
        <v>-316216.23000000045</v>
      </c>
      <c r="H35" s="16">
        <f>H36</f>
        <v>7945657.7699999996</v>
      </c>
    </row>
    <row r="36" spans="1:8" ht="50.25" customHeight="1">
      <c r="A36" s="14" t="s">
        <v>13</v>
      </c>
      <c r="B36" s="15" t="s">
        <v>73</v>
      </c>
      <c r="C36" s="32" t="s">
        <v>222</v>
      </c>
      <c r="D36" s="7" t="s">
        <v>398</v>
      </c>
      <c r="E36" s="7">
        <v>100</v>
      </c>
      <c r="F36" s="16">
        <f>F37</f>
        <v>8261874</v>
      </c>
      <c r="G36" s="8">
        <f t="shared" si="0"/>
        <v>-316216.23000000045</v>
      </c>
      <c r="H36" s="16">
        <f>H37</f>
        <v>7945657.7699999996</v>
      </c>
    </row>
    <row r="37" spans="1:8" ht="22.5" customHeight="1">
      <c r="A37" s="14" t="s">
        <v>14</v>
      </c>
      <c r="B37" s="15" t="s">
        <v>73</v>
      </c>
      <c r="C37" s="32" t="s">
        <v>222</v>
      </c>
      <c r="D37" s="7" t="s">
        <v>398</v>
      </c>
      <c r="E37" s="7">
        <v>120</v>
      </c>
      <c r="F37" s="16">
        <v>8261874</v>
      </c>
      <c r="G37" s="8">
        <f t="shared" si="0"/>
        <v>-316216.23000000045</v>
      </c>
      <c r="H37" s="16">
        <v>7945657.7699999996</v>
      </c>
    </row>
    <row r="38" spans="1:8" ht="31.5" hidden="1">
      <c r="A38" s="23" t="s">
        <v>302</v>
      </c>
      <c r="B38" s="15" t="s">
        <v>73</v>
      </c>
      <c r="C38" s="32" t="s">
        <v>222</v>
      </c>
      <c r="D38" s="7" t="s">
        <v>242</v>
      </c>
      <c r="E38" s="7"/>
      <c r="F38" s="16">
        <f>F39</f>
        <v>0</v>
      </c>
      <c r="G38" s="8">
        <f t="shared" si="0"/>
        <v>0</v>
      </c>
      <c r="H38" s="16">
        <f>H39</f>
        <v>0</v>
      </c>
    </row>
    <row r="39" spans="1:8" ht="47.25" hidden="1">
      <c r="A39" s="14" t="s">
        <v>13</v>
      </c>
      <c r="B39" s="15" t="s">
        <v>73</v>
      </c>
      <c r="C39" s="32" t="s">
        <v>222</v>
      </c>
      <c r="D39" s="7" t="s">
        <v>242</v>
      </c>
      <c r="E39" s="7">
        <v>100</v>
      </c>
      <c r="F39" s="16">
        <f>F40</f>
        <v>0</v>
      </c>
      <c r="G39" s="8">
        <f t="shared" si="0"/>
        <v>0</v>
      </c>
      <c r="H39" s="16">
        <f>H40</f>
        <v>0</v>
      </c>
    </row>
    <row r="40" spans="1:8" hidden="1">
      <c r="A40" s="14" t="s">
        <v>14</v>
      </c>
      <c r="B40" s="15" t="s">
        <v>73</v>
      </c>
      <c r="C40" s="32" t="s">
        <v>222</v>
      </c>
      <c r="D40" s="7" t="s">
        <v>242</v>
      </c>
      <c r="E40" s="7">
        <v>120</v>
      </c>
      <c r="F40" s="16"/>
      <c r="G40" s="8">
        <f t="shared" si="0"/>
        <v>0</v>
      </c>
      <c r="H40" s="16"/>
    </row>
    <row r="41" spans="1:8" hidden="1">
      <c r="A41" s="23" t="s">
        <v>237</v>
      </c>
      <c r="B41" s="15" t="s">
        <v>73</v>
      </c>
      <c r="C41" s="32" t="s">
        <v>222</v>
      </c>
      <c r="D41" s="7" t="s">
        <v>317</v>
      </c>
      <c r="E41" s="7"/>
      <c r="F41" s="16">
        <f>F42</f>
        <v>0</v>
      </c>
      <c r="G41" s="8">
        <f t="shared" si="0"/>
        <v>0</v>
      </c>
      <c r="H41" s="16">
        <f>H42</f>
        <v>0</v>
      </c>
    </row>
    <row r="42" spans="1:8" hidden="1">
      <c r="A42" s="23" t="s">
        <v>17</v>
      </c>
      <c r="B42" s="15" t="s">
        <v>73</v>
      </c>
      <c r="C42" s="32" t="s">
        <v>222</v>
      </c>
      <c r="D42" s="7" t="s">
        <v>317</v>
      </c>
      <c r="E42" s="7">
        <v>800</v>
      </c>
      <c r="F42" s="16">
        <f>F43</f>
        <v>0</v>
      </c>
      <c r="G42" s="8">
        <f t="shared" si="0"/>
        <v>0</v>
      </c>
      <c r="H42" s="16">
        <f>H43</f>
        <v>0</v>
      </c>
    </row>
    <row r="43" spans="1:8" hidden="1">
      <c r="A43" s="23" t="s">
        <v>18</v>
      </c>
      <c r="B43" s="15" t="s">
        <v>73</v>
      </c>
      <c r="C43" s="32" t="s">
        <v>222</v>
      </c>
      <c r="D43" s="7" t="s">
        <v>317</v>
      </c>
      <c r="E43" s="7">
        <v>850</v>
      </c>
      <c r="F43" s="16"/>
      <c r="G43" s="8">
        <f t="shared" si="0"/>
        <v>0</v>
      </c>
      <c r="H43" s="16"/>
    </row>
    <row r="44" spans="1:8" ht="36.75" hidden="1" customHeight="1">
      <c r="A44" s="23" t="s">
        <v>302</v>
      </c>
      <c r="B44" s="15" t="s">
        <v>73</v>
      </c>
      <c r="C44" s="32" t="s">
        <v>222</v>
      </c>
      <c r="D44" s="7" t="s">
        <v>242</v>
      </c>
      <c r="E44" s="7"/>
      <c r="F44" s="16">
        <f>F45</f>
        <v>0</v>
      </c>
      <c r="G44" s="8">
        <f t="shared" si="0"/>
        <v>0</v>
      </c>
      <c r="H44" s="16">
        <f>H45</f>
        <v>0</v>
      </c>
    </row>
    <row r="45" spans="1:8" ht="51.75" hidden="1" customHeight="1">
      <c r="A45" s="14" t="s">
        <v>13</v>
      </c>
      <c r="B45" s="15" t="s">
        <v>73</v>
      </c>
      <c r="C45" s="32" t="s">
        <v>222</v>
      </c>
      <c r="D45" s="7" t="s">
        <v>242</v>
      </c>
      <c r="E45" s="7">
        <v>100</v>
      </c>
      <c r="F45" s="16">
        <f>F46</f>
        <v>0</v>
      </c>
      <c r="G45" s="8">
        <f t="shared" si="0"/>
        <v>0</v>
      </c>
      <c r="H45" s="16">
        <f>H46</f>
        <v>0</v>
      </c>
    </row>
    <row r="46" spans="1:8" ht="21" hidden="1" customHeight="1">
      <c r="A46" s="14" t="s">
        <v>14</v>
      </c>
      <c r="B46" s="15" t="s">
        <v>73</v>
      </c>
      <c r="C46" s="32" t="s">
        <v>222</v>
      </c>
      <c r="D46" s="7" t="s">
        <v>242</v>
      </c>
      <c r="E46" s="7">
        <v>120</v>
      </c>
      <c r="F46" s="16"/>
      <c r="G46" s="8">
        <f t="shared" si="0"/>
        <v>0</v>
      </c>
      <c r="H46" s="16"/>
    </row>
    <row r="47" spans="1:8" ht="34.5" customHeight="1">
      <c r="A47" s="14" t="s">
        <v>753</v>
      </c>
      <c r="B47" s="15" t="s">
        <v>73</v>
      </c>
      <c r="C47" s="32" t="s">
        <v>222</v>
      </c>
      <c r="D47" s="7" t="s">
        <v>399</v>
      </c>
      <c r="E47" s="15" t="s">
        <v>254</v>
      </c>
      <c r="F47" s="16">
        <f>F48+F50</f>
        <v>1336074.3400000001</v>
      </c>
      <c r="G47" s="8">
        <f t="shared" si="0"/>
        <v>176148.95999999996</v>
      </c>
      <c r="H47" s="16">
        <f>H48+H50</f>
        <v>1512223.3</v>
      </c>
    </row>
    <row r="48" spans="1:8" ht="48.75" customHeight="1">
      <c r="A48" s="14" t="s">
        <v>13</v>
      </c>
      <c r="B48" s="15" t="s">
        <v>73</v>
      </c>
      <c r="C48" s="32" t="s">
        <v>222</v>
      </c>
      <c r="D48" s="7" t="s">
        <v>399</v>
      </c>
      <c r="E48" s="7">
        <v>100</v>
      </c>
      <c r="F48" s="16">
        <f>F49</f>
        <v>1315717.3400000001</v>
      </c>
      <c r="G48" s="8">
        <f t="shared" si="0"/>
        <v>176148.95999999996</v>
      </c>
      <c r="H48" s="16">
        <f>H49</f>
        <v>1491866.3</v>
      </c>
    </row>
    <row r="49" spans="1:8" ht="19.5" customHeight="1">
      <c r="A49" s="14" t="s">
        <v>14</v>
      </c>
      <c r="B49" s="15" t="s">
        <v>73</v>
      </c>
      <c r="C49" s="32" t="s">
        <v>222</v>
      </c>
      <c r="D49" s="7" t="s">
        <v>399</v>
      </c>
      <c r="E49" s="7">
        <v>120</v>
      </c>
      <c r="F49" s="16">
        <v>1315717.3400000001</v>
      </c>
      <c r="G49" s="8">
        <f t="shared" si="0"/>
        <v>176148.95999999996</v>
      </c>
      <c r="H49" s="16">
        <v>1491866.3</v>
      </c>
    </row>
    <row r="50" spans="1:8" ht="21" customHeight="1">
      <c r="A50" s="14" t="s">
        <v>15</v>
      </c>
      <c r="B50" s="15" t="s">
        <v>73</v>
      </c>
      <c r="C50" s="32" t="s">
        <v>222</v>
      </c>
      <c r="D50" s="7" t="s">
        <v>399</v>
      </c>
      <c r="E50" s="7">
        <v>200</v>
      </c>
      <c r="F50" s="16">
        <f>F51</f>
        <v>20357</v>
      </c>
      <c r="G50" s="8">
        <f t="shared" si="0"/>
        <v>0</v>
      </c>
      <c r="H50" s="16">
        <f>H51</f>
        <v>20357</v>
      </c>
    </row>
    <row r="51" spans="1:8" ht="17.25" customHeight="1">
      <c r="A51" s="14" t="s">
        <v>16</v>
      </c>
      <c r="B51" s="15" t="s">
        <v>73</v>
      </c>
      <c r="C51" s="32" t="s">
        <v>222</v>
      </c>
      <c r="D51" s="7" t="s">
        <v>399</v>
      </c>
      <c r="E51" s="7">
        <v>240</v>
      </c>
      <c r="F51" s="16">
        <v>20357</v>
      </c>
      <c r="G51" s="8">
        <f t="shared" si="0"/>
        <v>0</v>
      </c>
      <c r="H51" s="16">
        <v>20357</v>
      </c>
    </row>
    <row r="52" spans="1:8" ht="33.75" customHeight="1">
      <c r="A52" s="14" t="s">
        <v>302</v>
      </c>
      <c r="B52" s="15" t="s">
        <v>73</v>
      </c>
      <c r="C52" s="32" t="s">
        <v>222</v>
      </c>
      <c r="D52" s="7" t="s">
        <v>768</v>
      </c>
      <c r="E52" s="15" t="s">
        <v>254</v>
      </c>
      <c r="F52" s="16">
        <f>F53</f>
        <v>671830</v>
      </c>
      <c r="G52" s="8">
        <f t="shared" si="0"/>
        <v>-192480</v>
      </c>
      <c r="H52" s="16">
        <f>H53</f>
        <v>479350</v>
      </c>
    </row>
    <row r="53" spans="1:8" ht="33.75" customHeight="1">
      <c r="A53" s="14" t="s">
        <v>13</v>
      </c>
      <c r="B53" s="15" t="s">
        <v>73</v>
      </c>
      <c r="C53" s="32" t="s">
        <v>222</v>
      </c>
      <c r="D53" s="7" t="s">
        <v>768</v>
      </c>
      <c r="E53" s="7">
        <v>100</v>
      </c>
      <c r="F53" s="16">
        <f>F54</f>
        <v>671830</v>
      </c>
      <c r="G53" s="8">
        <f t="shared" si="0"/>
        <v>-192480</v>
      </c>
      <c r="H53" s="16">
        <f>H54</f>
        <v>479350</v>
      </c>
    </row>
    <row r="54" spans="1:8" ht="15" customHeight="1">
      <c r="A54" s="14" t="s">
        <v>14</v>
      </c>
      <c r="B54" s="15" t="s">
        <v>73</v>
      </c>
      <c r="C54" s="32" t="s">
        <v>222</v>
      </c>
      <c r="D54" s="7" t="s">
        <v>768</v>
      </c>
      <c r="E54" s="7">
        <v>120</v>
      </c>
      <c r="F54" s="16">
        <v>671830</v>
      </c>
      <c r="G54" s="8">
        <f t="shared" si="0"/>
        <v>-192480</v>
      </c>
      <c r="H54" s="16">
        <v>479350</v>
      </c>
    </row>
    <row r="55" spans="1:8">
      <c r="A55" s="17" t="s">
        <v>560</v>
      </c>
      <c r="B55" s="12" t="s">
        <v>73</v>
      </c>
      <c r="C55" s="31" t="s">
        <v>559</v>
      </c>
      <c r="D55" s="7"/>
      <c r="E55" s="7"/>
      <c r="F55" s="16">
        <f>F56</f>
        <v>28100</v>
      </c>
      <c r="G55" s="8">
        <f t="shared" si="0"/>
        <v>0</v>
      </c>
      <c r="H55" s="16">
        <f>H56</f>
        <v>28100</v>
      </c>
    </row>
    <row r="56" spans="1:8" ht="16.5" customHeight="1">
      <c r="A56" s="36" t="s">
        <v>681</v>
      </c>
      <c r="B56" s="15" t="s">
        <v>73</v>
      </c>
      <c r="C56" s="32" t="s">
        <v>559</v>
      </c>
      <c r="D56" s="7" t="s">
        <v>556</v>
      </c>
      <c r="E56" s="7"/>
      <c r="F56" s="16">
        <f>F57</f>
        <v>28100</v>
      </c>
      <c r="G56" s="8">
        <f t="shared" si="0"/>
        <v>0</v>
      </c>
      <c r="H56" s="16">
        <f>H57</f>
        <v>28100</v>
      </c>
    </row>
    <row r="57" spans="1:8" ht="34.5" customHeight="1">
      <c r="A57" s="36" t="s">
        <v>682</v>
      </c>
      <c r="B57" s="15" t="s">
        <v>73</v>
      </c>
      <c r="C57" s="32" t="s">
        <v>559</v>
      </c>
      <c r="D57" s="7" t="s">
        <v>561</v>
      </c>
      <c r="E57" s="15" t="s">
        <v>254</v>
      </c>
      <c r="F57" s="16">
        <f>F58</f>
        <v>28100</v>
      </c>
      <c r="G57" s="8">
        <f t="shared" si="0"/>
        <v>0</v>
      </c>
      <c r="H57" s="16">
        <f>H58</f>
        <v>28100</v>
      </c>
    </row>
    <row r="58" spans="1:8" ht="19.5" customHeight="1">
      <c r="A58" s="14" t="s">
        <v>15</v>
      </c>
      <c r="B58" s="15" t="s">
        <v>73</v>
      </c>
      <c r="C58" s="32" t="s">
        <v>559</v>
      </c>
      <c r="D58" s="7" t="s">
        <v>561</v>
      </c>
      <c r="E58" s="7">
        <v>200</v>
      </c>
      <c r="F58" s="16">
        <f>F59</f>
        <v>28100</v>
      </c>
      <c r="G58" s="8">
        <f t="shared" si="0"/>
        <v>0</v>
      </c>
      <c r="H58" s="16">
        <f>H59</f>
        <v>28100</v>
      </c>
    </row>
    <row r="59" spans="1:8" ht="17.25" customHeight="1">
      <c r="A59" s="14" t="s">
        <v>16</v>
      </c>
      <c r="B59" s="15" t="s">
        <v>73</v>
      </c>
      <c r="C59" s="32" t="s">
        <v>559</v>
      </c>
      <c r="D59" s="7" t="s">
        <v>561</v>
      </c>
      <c r="E59" s="7">
        <v>240</v>
      </c>
      <c r="F59" s="16">
        <v>28100</v>
      </c>
      <c r="G59" s="8">
        <f t="shared" si="0"/>
        <v>0</v>
      </c>
      <c r="H59" s="16">
        <v>28100</v>
      </c>
    </row>
    <row r="60" spans="1:8">
      <c r="A60" s="17" t="s">
        <v>19</v>
      </c>
      <c r="B60" s="12" t="s">
        <v>73</v>
      </c>
      <c r="C60" s="31" t="s">
        <v>78</v>
      </c>
      <c r="D60" s="12"/>
      <c r="E60" s="4"/>
      <c r="F60" s="13">
        <f>F61</f>
        <v>200000</v>
      </c>
      <c r="G60" s="8">
        <f t="shared" si="0"/>
        <v>0</v>
      </c>
      <c r="H60" s="13">
        <f>H61</f>
        <v>200000</v>
      </c>
    </row>
    <row r="61" spans="1:8" ht="33.75" customHeight="1">
      <c r="A61" s="14" t="s">
        <v>188</v>
      </c>
      <c r="B61" s="15" t="s">
        <v>73</v>
      </c>
      <c r="C61" s="32" t="s">
        <v>78</v>
      </c>
      <c r="D61" s="7" t="s">
        <v>390</v>
      </c>
      <c r="E61" s="7"/>
      <c r="F61" s="16">
        <f>F62</f>
        <v>200000</v>
      </c>
      <c r="G61" s="8">
        <f t="shared" si="0"/>
        <v>0</v>
      </c>
      <c r="H61" s="16">
        <f>H62</f>
        <v>200000</v>
      </c>
    </row>
    <row r="62" spans="1:8" ht="32.25" customHeight="1">
      <c r="A62" s="36" t="s">
        <v>392</v>
      </c>
      <c r="B62" s="15" t="s">
        <v>73</v>
      </c>
      <c r="C62" s="32" t="s">
        <v>78</v>
      </c>
      <c r="D62" s="7" t="s">
        <v>391</v>
      </c>
      <c r="E62" s="7"/>
      <c r="F62" s="16">
        <f>F63+F66</f>
        <v>200000</v>
      </c>
      <c r="G62" s="8">
        <f t="shared" si="0"/>
        <v>0</v>
      </c>
      <c r="H62" s="16">
        <f>H63+H66</f>
        <v>200000</v>
      </c>
    </row>
    <row r="63" spans="1:8">
      <c r="A63" s="14" t="s">
        <v>79</v>
      </c>
      <c r="B63" s="15" t="s">
        <v>73</v>
      </c>
      <c r="C63" s="32" t="s">
        <v>78</v>
      </c>
      <c r="D63" s="7" t="s">
        <v>400</v>
      </c>
      <c r="E63" s="15" t="s">
        <v>254</v>
      </c>
      <c r="F63" s="16">
        <f>F64</f>
        <v>150000</v>
      </c>
      <c r="G63" s="8">
        <f t="shared" si="0"/>
        <v>0</v>
      </c>
      <c r="H63" s="16">
        <f>H64</f>
        <v>150000</v>
      </c>
    </row>
    <row r="64" spans="1:8">
      <c r="A64" s="14" t="s">
        <v>17</v>
      </c>
      <c r="B64" s="15" t="s">
        <v>73</v>
      </c>
      <c r="C64" s="32" t="s">
        <v>78</v>
      </c>
      <c r="D64" s="7" t="s">
        <v>400</v>
      </c>
      <c r="E64" s="7">
        <v>800</v>
      </c>
      <c r="F64" s="16">
        <f>F65</f>
        <v>150000</v>
      </c>
      <c r="G64" s="8">
        <f t="shared" si="0"/>
        <v>0</v>
      </c>
      <c r="H64" s="16">
        <f>H65</f>
        <v>150000</v>
      </c>
    </row>
    <row r="65" spans="1:8">
      <c r="A65" s="14" t="s">
        <v>130</v>
      </c>
      <c r="B65" s="15" t="s">
        <v>73</v>
      </c>
      <c r="C65" s="32" t="s">
        <v>78</v>
      </c>
      <c r="D65" s="7" t="s">
        <v>400</v>
      </c>
      <c r="E65" s="7">
        <v>870</v>
      </c>
      <c r="F65" s="16">
        <v>150000</v>
      </c>
      <c r="G65" s="8">
        <f t="shared" si="0"/>
        <v>0</v>
      </c>
      <c r="H65" s="16">
        <v>150000</v>
      </c>
    </row>
    <row r="66" spans="1:8">
      <c r="A66" s="23" t="s">
        <v>298</v>
      </c>
      <c r="B66" s="15" t="s">
        <v>73</v>
      </c>
      <c r="C66" s="32" t="s">
        <v>78</v>
      </c>
      <c r="D66" s="7" t="s">
        <v>790</v>
      </c>
      <c r="E66" s="7"/>
      <c r="F66" s="16">
        <f>F67</f>
        <v>50000</v>
      </c>
      <c r="G66" s="8">
        <f t="shared" si="0"/>
        <v>0</v>
      </c>
      <c r="H66" s="16">
        <f>H67</f>
        <v>50000</v>
      </c>
    </row>
    <row r="67" spans="1:8">
      <c r="A67" s="14" t="s">
        <v>17</v>
      </c>
      <c r="B67" s="15" t="s">
        <v>73</v>
      </c>
      <c r="C67" s="32" t="s">
        <v>78</v>
      </c>
      <c r="D67" s="7" t="s">
        <v>790</v>
      </c>
      <c r="E67" s="7">
        <v>800</v>
      </c>
      <c r="F67" s="16">
        <f>F68</f>
        <v>50000</v>
      </c>
      <c r="G67" s="8">
        <f t="shared" si="0"/>
        <v>0</v>
      </c>
      <c r="H67" s="16">
        <f>H68</f>
        <v>50000</v>
      </c>
    </row>
    <row r="68" spans="1:8">
      <c r="A68" s="14" t="s">
        <v>130</v>
      </c>
      <c r="B68" s="15" t="s">
        <v>73</v>
      </c>
      <c r="C68" s="32" t="s">
        <v>78</v>
      </c>
      <c r="D68" s="7" t="s">
        <v>790</v>
      </c>
      <c r="E68" s="7">
        <v>870</v>
      </c>
      <c r="F68" s="16">
        <v>50000</v>
      </c>
      <c r="G68" s="8">
        <f t="shared" si="0"/>
        <v>0</v>
      </c>
      <c r="H68" s="16">
        <v>50000</v>
      </c>
    </row>
    <row r="69" spans="1:8">
      <c r="A69" s="17" t="s">
        <v>20</v>
      </c>
      <c r="B69" s="12" t="s">
        <v>73</v>
      </c>
      <c r="C69" s="31" t="s">
        <v>80</v>
      </c>
      <c r="D69" s="4"/>
      <c r="E69" s="4"/>
      <c r="F69" s="13">
        <f>F70+F80+F86+F90</f>
        <v>2212972.87</v>
      </c>
      <c r="G69" s="8">
        <f t="shared" ref="G69:G134" si="1">H69-F69</f>
        <v>-64135.300000000279</v>
      </c>
      <c r="H69" s="13">
        <f>H70+H80+H86+H90</f>
        <v>2148837.5699999998</v>
      </c>
    </row>
    <row r="70" spans="1:8" ht="16.5" customHeight="1">
      <c r="A70" s="14" t="s">
        <v>81</v>
      </c>
      <c r="B70" s="15" t="s">
        <v>73</v>
      </c>
      <c r="C70" s="32" t="s">
        <v>80</v>
      </c>
      <c r="D70" s="7" t="s">
        <v>401</v>
      </c>
      <c r="E70" s="7"/>
      <c r="F70" s="16">
        <f>F71+F75</f>
        <v>151987.87</v>
      </c>
      <c r="G70" s="8">
        <f t="shared" si="1"/>
        <v>0</v>
      </c>
      <c r="H70" s="16">
        <f>H71+H75</f>
        <v>151987.87</v>
      </c>
    </row>
    <row r="71" spans="1:8" ht="31.5">
      <c r="A71" s="14" t="s">
        <v>190</v>
      </c>
      <c r="B71" s="15" t="s">
        <v>73</v>
      </c>
      <c r="C71" s="32" t="s">
        <v>80</v>
      </c>
      <c r="D71" s="7" t="s">
        <v>402</v>
      </c>
      <c r="E71" s="7"/>
      <c r="F71" s="16">
        <f>F72</f>
        <v>150000</v>
      </c>
      <c r="G71" s="8">
        <f t="shared" si="1"/>
        <v>0</v>
      </c>
      <c r="H71" s="16">
        <f>H72</f>
        <v>150000</v>
      </c>
    </row>
    <row r="72" spans="1:8">
      <c r="A72" s="14" t="s">
        <v>403</v>
      </c>
      <c r="B72" s="15" t="s">
        <v>73</v>
      </c>
      <c r="C72" s="32" t="s">
        <v>80</v>
      </c>
      <c r="D72" s="7" t="s">
        <v>404</v>
      </c>
      <c r="E72" s="15" t="s">
        <v>254</v>
      </c>
      <c r="F72" s="16">
        <f>F73</f>
        <v>150000</v>
      </c>
      <c r="G72" s="8">
        <f t="shared" si="1"/>
        <v>0</v>
      </c>
      <c r="H72" s="16">
        <f>H73</f>
        <v>150000</v>
      </c>
    </row>
    <row r="73" spans="1:8" ht="48.75" customHeight="1">
      <c r="A73" s="14" t="s">
        <v>13</v>
      </c>
      <c r="B73" s="15" t="s">
        <v>73</v>
      </c>
      <c r="C73" s="32" t="s">
        <v>80</v>
      </c>
      <c r="D73" s="7" t="s">
        <v>404</v>
      </c>
      <c r="E73" s="7">
        <v>100</v>
      </c>
      <c r="F73" s="16">
        <f>F74</f>
        <v>150000</v>
      </c>
      <c r="G73" s="8">
        <f t="shared" si="1"/>
        <v>0</v>
      </c>
      <c r="H73" s="16">
        <f>H74</f>
        <v>150000</v>
      </c>
    </row>
    <row r="74" spans="1:8" ht="16.5" customHeight="1">
      <c r="A74" s="14" t="s">
        <v>14</v>
      </c>
      <c r="B74" s="15" t="s">
        <v>73</v>
      </c>
      <c r="C74" s="32" t="s">
        <v>80</v>
      </c>
      <c r="D74" s="7" t="s">
        <v>404</v>
      </c>
      <c r="E74" s="7">
        <v>110</v>
      </c>
      <c r="F74" s="16">
        <v>150000</v>
      </c>
      <c r="G74" s="8">
        <f t="shared" si="1"/>
        <v>0</v>
      </c>
      <c r="H74" s="16">
        <v>150000</v>
      </c>
    </row>
    <row r="75" spans="1:8" ht="32.25" customHeight="1">
      <c r="A75" s="14" t="s">
        <v>191</v>
      </c>
      <c r="B75" s="15" t="s">
        <v>73</v>
      </c>
      <c r="C75" s="32" t="s">
        <v>80</v>
      </c>
      <c r="D75" s="7" t="s">
        <v>405</v>
      </c>
      <c r="E75" s="7"/>
      <c r="F75" s="16">
        <f>F76</f>
        <v>1987.87</v>
      </c>
      <c r="G75" s="8">
        <f t="shared" si="1"/>
        <v>0</v>
      </c>
      <c r="H75" s="16">
        <f>H76</f>
        <v>1987.87</v>
      </c>
    </row>
    <row r="76" spans="1:8" ht="34.5" customHeight="1">
      <c r="A76" s="36" t="s">
        <v>406</v>
      </c>
      <c r="B76" s="15" t="s">
        <v>73</v>
      </c>
      <c r="C76" s="32" t="s">
        <v>80</v>
      </c>
      <c r="D76" s="7" t="s">
        <v>407</v>
      </c>
      <c r="E76" s="7"/>
      <c r="F76" s="16">
        <f>F77</f>
        <v>1987.87</v>
      </c>
      <c r="G76" s="8">
        <f t="shared" si="1"/>
        <v>0</v>
      </c>
      <c r="H76" s="16">
        <f>H77</f>
        <v>1987.87</v>
      </c>
    </row>
    <row r="77" spans="1:8" ht="17.25" customHeight="1">
      <c r="A77" s="14" t="s">
        <v>409</v>
      </c>
      <c r="B77" s="15" t="s">
        <v>73</v>
      </c>
      <c r="C77" s="32" t="s">
        <v>80</v>
      </c>
      <c r="D77" s="7" t="s">
        <v>408</v>
      </c>
      <c r="E77" s="15" t="s">
        <v>254</v>
      </c>
      <c r="F77" s="16">
        <f>F78</f>
        <v>1987.87</v>
      </c>
      <c r="G77" s="8">
        <f t="shared" si="1"/>
        <v>0</v>
      </c>
      <c r="H77" s="16">
        <f>H78</f>
        <v>1987.87</v>
      </c>
    </row>
    <row r="78" spans="1:8" ht="21.75" customHeight="1">
      <c r="A78" s="14" t="s">
        <v>15</v>
      </c>
      <c r="B78" s="15" t="s">
        <v>73</v>
      </c>
      <c r="C78" s="32" t="s">
        <v>80</v>
      </c>
      <c r="D78" s="7" t="s">
        <v>408</v>
      </c>
      <c r="E78" s="7">
        <v>200</v>
      </c>
      <c r="F78" s="16">
        <f>F79</f>
        <v>1987.87</v>
      </c>
      <c r="G78" s="8">
        <f t="shared" si="1"/>
        <v>0</v>
      </c>
      <c r="H78" s="16">
        <f>H79</f>
        <v>1987.87</v>
      </c>
    </row>
    <row r="79" spans="1:8" ht="17.25" customHeight="1">
      <c r="A79" s="14" t="s">
        <v>16</v>
      </c>
      <c r="B79" s="15" t="s">
        <v>73</v>
      </c>
      <c r="C79" s="32" t="s">
        <v>80</v>
      </c>
      <c r="D79" s="7" t="s">
        <v>408</v>
      </c>
      <c r="E79" s="7">
        <v>240</v>
      </c>
      <c r="F79" s="16">
        <v>1987.87</v>
      </c>
      <c r="G79" s="8">
        <f t="shared" si="1"/>
        <v>0</v>
      </c>
      <c r="H79" s="16">
        <v>1987.87</v>
      </c>
    </row>
    <row r="80" spans="1:8" ht="18.75" customHeight="1">
      <c r="A80" s="36" t="s">
        <v>683</v>
      </c>
      <c r="B80" s="15" t="s">
        <v>73</v>
      </c>
      <c r="C80" s="32" t="s">
        <v>80</v>
      </c>
      <c r="D80" s="7" t="s">
        <v>410</v>
      </c>
      <c r="E80" s="7"/>
      <c r="F80" s="16">
        <f>F81</f>
        <v>758100</v>
      </c>
      <c r="G80" s="8">
        <f t="shared" si="1"/>
        <v>0</v>
      </c>
      <c r="H80" s="16">
        <f>H81</f>
        <v>758100</v>
      </c>
    </row>
    <row r="81" spans="1:8" ht="22.5" customHeight="1">
      <c r="A81" s="14" t="s">
        <v>48</v>
      </c>
      <c r="B81" s="15" t="s">
        <v>73</v>
      </c>
      <c r="C81" s="32" t="s">
        <v>80</v>
      </c>
      <c r="D81" s="7" t="s">
        <v>410</v>
      </c>
      <c r="E81" s="15" t="s">
        <v>254</v>
      </c>
      <c r="F81" s="16">
        <f>F82+F84</f>
        <v>758100</v>
      </c>
      <c r="G81" s="8">
        <f t="shared" si="1"/>
        <v>0</v>
      </c>
      <c r="H81" s="16">
        <f>H82+H84</f>
        <v>758100</v>
      </c>
    </row>
    <row r="82" spans="1:8" ht="51.75" customHeight="1">
      <c r="A82" s="14" t="s">
        <v>13</v>
      </c>
      <c r="B82" s="15" t="s">
        <v>73</v>
      </c>
      <c r="C82" s="32" t="s">
        <v>80</v>
      </c>
      <c r="D82" s="7" t="s">
        <v>410</v>
      </c>
      <c r="E82" s="7">
        <v>100</v>
      </c>
      <c r="F82" s="16">
        <f>F83</f>
        <v>461060</v>
      </c>
      <c r="G82" s="8">
        <f t="shared" si="1"/>
        <v>-5507</v>
      </c>
      <c r="H82" s="16">
        <f>H83</f>
        <v>455553</v>
      </c>
    </row>
    <row r="83" spans="1:8" ht="23.25" customHeight="1">
      <c r="A83" s="14" t="s">
        <v>14</v>
      </c>
      <c r="B83" s="15" t="s">
        <v>73</v>
      </c>
      <c r="C83" s="32" t="s">
        <v>80</v>
      </c>
      <c r="D83" s="7" t="s">
        <v>410</v>
      </c>
      <c r="E83" s="7">
        <v>120</v>
      </c>
      <c r="F83" s="16">
        <v>461060</v>
      </c>
      <c r="G83" s="8">
        <f t="shared" si="1"/>
        <v>-5507</v>
      </c>
      <c r="H83" s="16">
        <v>455553</v>
      </c>
    </row>
    <row r="84" spans="1:8" ht="21" customHeight="1">
      <c r="A84" s="14" t="s">
        <v>15</v>
      </c>
      <c r="B84" s="15" t="s">
        <v>73</v>
      </c>
      <c r="C84" s="32" t="s">
        <v>80</v>
      </c>
      <c r="D84" s="7" t="s">
        <v>410</v>
      </c>
      <c r="E84" s="7">
        <v>200</v>
      </c>
      <c r="F84" s="16">
        <f>F85</f>
        <v>297040</v>
      </c>
      <c r="G84" s="8">
        <f t="shared" si="1"/>
        <v>5507</v>
      </c>
      <c r="H84" s="16">
        <f>H85</f>
        <v>302547</v>
      </c>
    </row>
    <row r="85" spans="1:8" ht="18" customHeight="1">
      <c r="A85" s="14" t="s">
        <v>16</v>
      </c>
      <c r="B85" s="15" t="s">
        <v>73</v>
      </c>
      <c r="C85" s="32" t="s">
        <v>80</v>
      </c>
      <c r="D85" s="7" t="s">
        <v>410</v>
      </c>
      <c r="E85" s="7">
        <v>240</v>
      </c>
      <c r="F85" s="16">
        <v>297040</v>
      </c>
      <c r="G85" s="8">
        <f t="shared" si="1"/>
        <v>5507</v>
      </c>
      <c r="H85" s="16">
        <v>302547</v>
      </c>
    </row>
    <row r="86" spans="1:8" ht="35.25" customHeight="1">
      <c r="A86" s="14" t="s">
        <v>411</v>
      </c>
      <c r="B86" s="15" t="s">
        <v>73</v>
      </c>
      <c r="C86" s="32" t="s">
        <v>80</v>
      </c>
      <c r="D86" s="7" t="s">
        <v>412</v>
      </c>
      <c r="E86" s="7"/>
      <c r="F86" s="16">
        <f>F87</f>
        <v>1890</v>
      </c>
      <c r="G86" s="8">
        <f t="shared" si="1"/>
        <v>0</v>
      </c>
      <c r="H86" s="16">
        <f>H87</f>
        <v>1890</v>
      </c>
    </row>
    <row r="87" spans="1:8" ht="31.5">
      <c r="A87" s="14" t="s">
        <v>135</v>
      </c>
      <c r="B87" s="15" t="s">
        <v>73</v>
      </c>
      <c r="C87" s="32" t="s">
        <v>80</v>
      </c>
      <c r="D87" s="7" t="s">
        <v>413</v>
      </c>
      <c r="E87" s="15" t="s">
        <v>254</v>
      </c>
      <c r="F87" s="16">
        <f>F88</f>
        <v>1890</v>
      </c>
      <c r="G87" s="8">
        <f t="shared" si="1"/>
        <v>0</v>
      </c>
      <c r="H87" s="16">
        <f>H88</f>
        <v>1890</v>
      </c>
    </row>
    <row r="88" spans="1:8" ht="21" customHeight="1">
      <c r="A88" s="14" t="s">
        <v>15</v>
      </c>
      <c r="B88" s="15" t="s">
        <v>73</v>
      </c>
      <c r="C88" s="32" t="s">
        <v>80</v>
      </c>
      <c r="D88" s="7" t="s">
        <v>413</v>
      </c>
      <c r="E88" s="7">
        <v>200</v>
      </c>
      <c r="F88" s="16">
        <f>F89</f>
        <v>1890</v>
      </c>
      <c r="G88" s="8">
        <f t="shared" si="1"/>
        <v>0</v>
      </c>
      <c r="H88" s="16">
        <f>H89</f>
        <v>1890</v>
      </c>
    </row>
    <row r="89" spans="1:8" ht="20.25" customHeight="1">
      <c r="A89" s="14" t="s">
        <v>16</v>
      </c>
      <c r="B89" s="15" t="s">
        <v>73</v>
      </c>
      <c r="C89" s="32" t="s">
        <v>80</v>
      </c>
      <c r="D89" s="7" t="s">
        <v>413</v>
      </c>
      <c r="E89" s="7">
        <v>240</v>
      </c>
      <c r="F89" s="16">
        <v>1890</v>
      </c>
      <c r="G89" s="8">
        <f t="shared" si="1"/>
        <v>0</v>
      </c>
      <c r="H89" s="16">
        <v>1890</v>
      </c>
    </row>
    <row r="90" spans="1:8" ht="32.25" customHeight="1">
      <c r="A90" s="14" t="s">
        <v>188</v>
      </c>
      <c r="B90" s="15" t="s">
        <v>73</v>
      </c>
      <c r="C90" s="32" t="s">
        <v>80</v>
      </c>
      <c r="D90" s="7" t="s">
        <v>390</v>
      </c>
      <c r="E90" s="7"/>
      <c r="F90" s="16">
        <f>F91</f>
        <v>1300995</v>
      </c>
      <c r="G90" s="8">
        <f t="shared" si="1"/>
        <v>-64135.300000000047</v>
      </c>
      <c r="H90" s="16">
        <f>H91</f>
        <v>1236859.7</v>
      </c>
    </row>
    <row r="91" spans="1:8" ht="33.75" customHeight="1">
      <c r="A91" s="36" t="s">
        <v>392</v>
      </c>
      <c r="B91" s="15" t="s">
        <v>73</v>
      </c>
      <c r="C91" s="32" t="s">
        <v>80</v>
      </c>
      <c r="D91" s="7" t="s">
        <v>391</v>
      </c>
      <c r="E91" s="7"/>
      <c r="F91" s="16">
        <f>F92</f>
        <v>1300995</v>
      </c>
      <c r="G91" s="8">
        <f t="shared" si="1"/>
        <v>-64135.300000000047</v>
      </c>
      <c r="H91" s="16">
        <f>H92</f>
        <v>1236859.7</v>
      </c>
    </row>
    <row r="92" spans="1:8" ht="18" customHeight="1">
      <c r="A92" s="14" t="s">
        <v>754</v>
      </c>
      <c r="B92" s="15" t="s">
        <v>73</v>
      </c>
      <c r="C92" s="32" t="s">
        <v>80</v>
      </c>
      <c r="D92" s="7" t="s">
        <v>414</v>
      </c>
      <c r="E92" s="15" t="s">
        <v>254</v>
      </c>
      <c r="F92" s="16">
        <f>F93</f>
        <v>1300995</v>
      </c>
      <c r="G92" s="8">
        <f t="shared" si="1"/>
        <v>-64135.300000000047</v>
      </c>
      <c r="H92" s="16">
        <f>H93+H100</f>
        <v>1236859.7</v>
      </c>
    </row>
    <row r="93" spans="1:8" ht="21" customHeight="1">
      <c r="A93" s="14" t="s">
        <v>15</v>
      </c>
      <c r="B93" s="15" t="s">
        <v>73</v>
      </c>
      <c r="C93" s="32" t="s">
        <v>80</v>
      </c>
      <c r="D93" s="7" t="s">
        <v>414</v>
      </c>
      <c r="E93" s="7">
        <v>200</v>
      </c>
      <c r="F93" s="16">
        <f>F94</f>
        <v>1300995</v>
      </c>
      <c r="G93" s="8">
        <f t="shared" si="1"/>
        <v>-151085.30000000005</v>
      </c>
      <c r="H93" s="16">
        <f>H94</f>
        <v>1149909.7</v>
      </c>
    </row>
    <row r="94" spans="1:8" ht="16.5" customHeight="1">
      <c r="A94" s="14" t="s">
        <v>16</v>
      </c>
      <c r="B94" s="15" t="s">
        <v>73</v>
      </c>
      <c r="C94" s="32" t="s">
        <v>80</v>
      </c>
      <c r="D94" s="7" t="s">
        <v>414</v>
      </c>
      <c r="E94" s="7">
        <v>240</v>
      </c>
      <c r="F94" s="16">
        <v>1300995</v>
      </c>
      <c r="G94" s="8">
        <f t="shared" si="1"/>
        <v>-151085.30000000005</v>
      </c>
      <c r="H94" s="16">
        <v>1149909.7</v>
      </c>
    </row>
    <row r="95" spans="1:8" ht="21" hidden="1" customHeight="1">
      <c r="A95" s="14" t="s">
        <v>51</v>
      </c>
      <c r="B95" s="15" t="s">
        <v>73</v>
      </c>
      <c r="C95" s="32" t="s">
        <v>80</v>
      </c>
      <c r="D95" s="15" t="s">
        <v>244</v>
      </c>
      <c r="E95" s="7"/>
      <c r="F95" s="16">
        <f>F96+F98</f>
        <v>0</v>
      </c>
      <c r="G95" s="8">
        <f t="shared" si="1"/>
        <v>0</v>
      </c>
      <c r="H95" s="16">
        <f>H96+H98</f>
        <v>0</v>
      </c>
    </row>
    <row r="96" spans="1:8" ht="63.75" hidden="1" customHeight="1">
      <c r="A96" s="14" t="s">
        <v>13</v>
      </c>
      <c r="B96" s="15" t="s">
        <v>73</v>
      </c>
      <c r="C96" s="32" t="s">
        <v>80</v>
      </c>
      <c r="D96" s="15" t="s">
        <v>244</v>
      </c>
      <c r="E96" s="7">
        <v>100</v>
      </c>
      <c r="F96" s="16">
        <f>F97</f>
        <v>0</v>
      </c>
      <c r="G96" s="8">
        <f t="shared" si="1"/>
        <v>0</v>
      </c>
      <c r="H96" s="16">
        <f>H97</f>
        <v>0</v>
      </c>
    </row>
    <row r="97" spans="1:8" hidden="1">
      <c r="A97" s="14" t="s">
        <v>14</v>
      </c>
      <c r="B97" s="15" t="s">
        <v>73</v>
      </c>
      <c r="C97" s="32" t="s">
        <v>80</v>
      </c>
      <c r="D97" s="15" t="s">
        <v>244</v>
      </c>
      <c r="E97" s="7">
        <v>120</v>
      </c>
      <c r="F97" s="16"/>
      <c r="G97" s="8">
        <f t="shared" si="1"/>
        <v>0</v>
      </c>
      <c r="H97" s="16"/>
    </row>
    <row r="98" spans="1:8" hidden="1">
      <c r="A98" s="14" t="s">
        <v>15</v>
      </c>
      <c r="B98" s="15" t="s">
        <v>73</v>
      </c>
      <c r="C98" s="32" t="s">
        <v>80</v>
      </c>
      <c r="D98" s="15" t="s">
        <v>244</v>
      </c>
      <c r="E98" s="7">
        <v>200</v>
      </c>
      <c r="F98" s="16">
        <f>F99</f>
        <v>0</v>
      </c>
      <c r="G98" s="8">
        <f t="shared" si="1"/>
        <v>0</v>
      </c>
      <c r="H98" s="16">
        <f>H99</f>
        <v>0</v>
      </c>
    </row>
    <row r="99" spans="1:8" hidden="1">
      <c r="A99" s="14" t="s">
        <v>16</v>
      </c>
      <c r="B99" s="15" t="s">
        <v>73</v>
      </c>
      <c r="C99" s="32" t="s">
        <v>80</v>
      </c>
      <c r="D99" s="15" t="s">
        <v>244</v>
      </c>
      <c r="E99" s="7">
        <v>240</v>
      </c>
      <c r="F99" s="16">
        <v>0</v>
      </c>
      <c r="G99" s="8">
        <f t="shared" si="1"/>
        <v>0</v>
      </c>
      <c r="H99" s="16">
        <v>0</v>
      </c>
    </row>
    <row r="100" spans="1:8">
      <c r="A100" s="14" t="s">
        <v>17</v>
      </c>
      <c r="B100" s="15"/>
      <c r="C100" s="32"/>
      <c r="D100" s="7" t="s">
        <v>414</v>
      </c>
      <c r="E100" s="7">
        <v>800</v>
      </c>
      <c r="F100" s="16">
        <f>F101</f>
        <v>0</v>
      </c>
      <c r="G100" s="8">
        <f t="shared" si="1"/>
        <v>86950</v>
      </c>
      <c r="H100" s="16">
        <f>H101</f>
        <v>86950</v>
      </c>
    </row>
    <row r="101" spans="1:8">
      <c r="A101" s="23" t="s">
        <v>18</v>
      </c>
      <c r="B101" s="15"/>
      <c r="C101" s="32"/>
      <c r="D101" s="7" t="s">
        <v>414</v>
      </c>
      <c r="E101" s="7">
        <v>850</v>
      </c>
      <c r="F101" s="16">
        <v>0</v>
      </c>
      <c r="G101" s="8">
        <f t="shared" si="1"/>
        <v>86950</v>
      </c>
      <c r="H101" s="16">
        <v>86950</v>
      </c>
    </row>
    <row r="102" spans="1:8" s="3" customFormat="1">
      <c r="A102" s="17" t="s">
        <v>28</v>
      </c>
      <c r="B102" s="12" t="s">
        <v>73</v>
      </c>
      <c r="C102" s="31" t="s">
        <v>82</v>
      </c>
      <c r="D102" s="12"/>
      <c r="E102" s="4" t="s">
        <v>0</v>
      </c>
      <c r="F102" s="13">
        <f>F103+F109</f>
        <v>8450685</v>
      </c>
      <c r="G102" s="8">
        <f t="shared" si="1"/>
        <v>-299244.08000000007</v>
      </c>
      <c r="H102" s="13">
        <f>H103+H109</f>
        <v>8151440.9199999999</v>
      </c>
    </row>
    <row r="103" spans="1:8" s="3" customFormat="1">
      <c r="A103" s="17" t="s">
        <v>342</v>
      </c>
      <c r="B103" s="12" t="s">
        <v>73</v>
      </c>
      <c r="C103" s="31" t="s">
        <v>345</v>
      </c>
      <c r="D103" s="12"/>
      <c r="E103" s="4" t="s">
        <v>0</v>
      </c>
      <c r="F103" s="13">
        <f>F104</f>
        <v>1521570</v>
      </c>
      <c r="G103" s="8">
        <f t="shared" si="1"/>
        <v>0</v>
      </c>
      <c r="H103" s="13">
        <f>H104</f>
        <v>1521570</v>
      </c>
    </row>
    <row r="104" spans="1:8" s="3" customFormat="1" ht="18" customHeight="1">
      <c r="A104" s="14" t="s">
        <v>51</v>
      </c>
      <c r="B104" s="15" t="s">
        <v>73</v>
      </c>
      <c r="C104" s="32" t="s">
        <v>345</v>
      </c>
      <c r="D104" s="15" t="s">
        <v>415</v>
      </c>
      <c r="E104" s="15" t="s">
        <v>254</v>
      </c>
      <c r="F104" s="16">
        <f>F105+F107</f>
        <v>1521570</v>
      </c>
      <c r="G104" s="8">
        <f t="shared" si="1"/>
        <v>0</v>
      </c>
      <c r="H104" s="16">
        <f>H105+H107</f>
        <v>1521570</v>
      </c>
    </row>
    <row r="105" spans="1:8" s="3" customFormat="1" ht="49.5" customHeight="1">
      <c r="A105" s="14" t="s">
        <v>13</v>
      </c>
      <c r="B105" s="15" t="s">
        <v>73</v>
      </c>
      <c r="C105" s="32" t="s">
        <v>345</v>
      </c>
      <c r="D105" s="15" t="s">
        <v>415</v>
      </c>
      <c r="E105" s="7">
        <v>100</v>
      </c>
      <c r="F105" s="16">
        <f>F106</f>
        <v>1515180.16</v>
      </c>
      <c r="G105" s="8">
        <f t="shared" si="1"/>
        <v>3076.7199999999721</v>
      </c>
      <c r="H105" s="16">
        <f>H106</f>
        <v>1518256.88</v>
      </c>
    </row>
    <row r="106" spans="1:8" s="3" customFormat="1" ht="18.75" customHeight="1">
      <c r="A106" s="14" t="s">
        <v>14</v>
      </c>
      <c r="B106" s="15" t="s">
        <v>73</v>
      </c>
      <c r="C106" s="32" t="s">
        <v>345</v>
      </c>
      <c r="D106" s="15" t="s">
        <v>415</v>
      </c>
      <c r="E106" s="7">
        <v>120</v>
      </c>
      <c r="F106" s="16">
        <v>1515180.16</v>
      </c>
      <c r="G106" s="8">
        <f t="shared" si="1"/>
        <v>3076.7199999999721</v>
      </c>
      <c r="H106" s="16">
        <v>1518256.88</v>
      </c>
    </row>
    <row r="107" spans="1:8" s="3" customFormat="1" ht="22.5" customHeight="1">
      <c r="A107" s="14" t="s">
        <v>15</v>
      </c>
      <c r="B107" s="15" t="s">
        <v>73</v>
      </c>
      <c r="C107" s="32" t="s">
        <v>345</v>
      </c>
      <c r="D107" s="15" t="s">
        <v>415</v>
      </c>
      <c r="E107" s="7">
        <v>200</v>
      </c>
      <c r="F107" s="16">
        <f>F108</f>
        <v>6389.84</v>
      </c>
      <c r="G107" s="8">
        <f t="shared" si="1"/>
        <v>-3076.7200000000003</v>
      </c>
      <c r="H107" s="16">
        <f>H108</f>
        <v>3313.12</v>
      </c>
    </row>
    <row r="108" spans="1:8" s="3" customFormat="1" ht="17.25" customHeight="1">
      <c r="A108" s="14" t="s">
        <v>16</v>
      </c>
      <c r="B108" s="15" t="s">
        <v>73</v>
      </c>
      <c r="C108" s="32" t="s">
        <v>345</v>
      </c>
      <c r="D108" s="15" t="s">
        <v>415</v>
      </c>
      <c r="E108" s="7">
        <v>240</v>
      </c>
      <c r="F108" s="16">
        <v>6389.84</v>
      </c>
      <c r="G108" s="8">
        <f t="shared" si="1"/>
        <v>-3076.7200000000003</v>
      </c>
      <c r="H108" s="16">
        <v>3313.12</v>
      </c>
    </row>
    <row r="109" spans="1:8" ht="31.5">
      <c r="A109" s="17" t="s">
        <v>29</v>
      </c>
      <c r="B109" s="12" t="s">
        <v>73</v>
      </c>
      <c r="C109" s="31" t="s">
        <v>83</v>
      </c>
      <c r="D109" s="12"/>
      <c r="E109" s="4" t="s">
        <v>0</v>
      </c>
      <c r="F109" s="13">
        <f>F110</f>
        <v>6929115</v>
      </c>
      <c r="G109" s="8">
        <f t="shared" si="1"/>
        <v>-299244.08000000007</v>
      </c>
      <c r="H109" s="13">
        <f>H110</f>
        <v>6629870.9199999999</v>
      </c>
    </row>
    <row r="110" spans="1:8" ht="33.75" customHeight="1">
      <c r="A110" s="36" t="s">
        <v>684</v>
      </c>
      <c r="B110" s="15" t="s">
        <v>73</v>
      </c>
      <c r="C110" s="32" t="s">
        <v>83</v>
      </c>
      <c r="D110" s="7" t="s">
        <v>417</v>
      </c>
      <c r="E110" s="7" t="s">
        <v>0</v>
      </c>
      <c r="F110" s="16">
        <f>F111+F123+F128</f>
        <v>6929115</v>
      </c>
      <c r="G110" s="8">
        <f t="shared" si="1"/>
        <v>-299244.08000000007</v>
      </c>
      <c r="H110" s="16">
        <f>H111+H123+H128</f>
        <v>6629870.9199999999</v>
      </c>
    </row>
    <row r="111" spans="1:8" ht="33.75" customHeight="1">
      <c r="A111" s="36" t="s">
        <v>685</v>
      </c>
      <c r="B111" s="15" t="s">
        <v>73</v>
      </c>
      <c r="C111" s="32" t="s">
        <v>83</v>
      </c>
      <c r="D111" s="7" t="s">
        <v>418</v>
      </c>
      <c r="E111" s="7"/>
      <c r="F111" s="16">
        <f>F112+F115+F119</f>
        <v>2410000</v>
      </c>
      <c r="G111" s="8">
        <f t="shared" si="1"/>
        <v>-284850</v>
      </c>
      <c r="H111" s="16">
        <f>H112+H115+H119</f>
        <v>2125150</v>
      </c>
    </row>
    <row r="112" spans="1:8" ht="17.25" customHeight="1">
      <c r="A112" s="36" t="s">
        <v>416</v>
      </c>
      <c r="B112" s="15" t="s">
        <v>73</v>
      </c>
      <c r="C112" s="32" t="s">
        <v>83</v>
      </c>
      <c r="D112" s="7" t="s">
        <v>822</v>
      </c>
      <c r="E112" s="15" t="s">
        <v>254</v>
      </c>
      <c r="F112" s="16">
        <f>F113</f>
        <v>2300000</v>
      </c>
      <c r="G112" s="8">
        <f t="shared" si="1"/>
        <v>-204850</v>
      </c>
      <c r="H112" s="16">
        <f>H113</f>
        <v>2095150</v>
      </c>
    </row>
    <row r="113" spans="1:8" ht="22.5" customHeight="1">
      <c r="A113" s="14" t="s">
        <v>15</v>
      </c>
      <c r="B113" s="15" t="s">
        <v>73</v>
      </c>
      <c r="C113" s="32" t="s">
        <v>83</v>
      </c>
      <c r="D113" s="7" t="s">
        <v>822</v>
      </c>
      <c r="E113" s="7">
        <v>200</v>
      </c>
      <c r="F113" s="16">
        <f>F114</f>
        <v>2300000</v>
      </c>
      <c r="G113" s="8">
        <f t="shared" si="1"/>
        <v>-204850</v>
      </c>
      <c r="H113" s="16">
        <f>H114</f>
        <v>2095150</v>
      </c>
    </row>
    <row r="114" spans="1:8" ht="17.25" customHeight="1">
      <c r="A114" s="14" t="s">
        <v>16</v>
      </c>
      <c r="B114" s="15" t="s">
        <v>73</v>
      </c>
      <c r="C114" s="32" t="s">
        <v>83</v>
      </c>
      <c r="D114" s="7" t="s">
        <v>822</v>
      </c>
      <c r="E114" s="7">
        <v>240</v>
      </c>
      <c r="F114" s="16">
        <v>2300000</v>
      </c>
      <c r="G114" s="8">
        <f t="shared" si="1"/>
        <v>-204850</v>
      </c>
      <c r="H114" s="16">
        <v>2095150</v>
      </c>
    </row>
    <row r="115" spans="1:8" ht="20.25" customHeight="1">
      <c r="A115" s="36" t="s">
        <v>419</v>
      </c>
      <c r="B115" s="15" t="s">
        <v>73</v>
      </c>
      <c r="C115" s="32" t="s">
        <v>83</v>
      </c>
      <c r="D115" s="7" t="s">
        <v>420</v>
      </c>
      <c r="E115" s="7"/>
      <c r="F115" s="16">
        <f>F116</f>
        <v>90000</v>
      </c>
      <c r="G115" s="8">
        <f t="shared" si="1"/>
        <v>-60000</v>
      </c>
      <c r="H115" s="16">
        <f>H116</f>
        <v>30000</v>
      </c>
    </row>
    <row r="116" spans="1:8" ht="20.25" customHeight="1">
      <c r="A116" s="36" t="s">
        <v>422</v>
      </c>
      <c r="B116" s="15" t="s">
        <v>73</v>
      </c>
      <c r="C116" s="32" t="s">
        <v>83</v>
      </c>
      <c r="D116" s="7" t="s">
        <v>421</v>
      </c>
      <c r="E116" s="15" t="s">
        <v>254</v>
      </c>
      <c r="F116" s="16">
        <f>F117</f>
        <v>90000</v>
      </c>
      <c r="G116" s="8">
        <f t="shared" si="1"/>
        <v>-60000</v>
      </c>
      <c r="H116" s="16">
        <f>H117</f>
        <v>30000</v>
      </c>
    </row>
    <row r="117" spans="1:8" ht="21.75" customHeight="1">
      <c r="A117" s="14" t="s">
        <v>15</v>
      </c>
      <c r="B117" s="15" t="s">
        <v>73</v>
      </c>
      <c r="C117" s="32" t="s">
        <v>83</v>
      </c>
      <c r="D117" s="7" t="s">
        <v>421</v>
      </c>
      <c r="E117" s="7">
        <v>200</v>
      </c>
      <c r="F117" s="16">
        <f>F118</f>
        <v>90000</v>
      </c>
      <c r="G117" s="8">
        <f t="shared" si="1"/>
        <v>-60000</v>
      </c>
      <c r="H117" s="16">
        <f>H118</f>
        <v>30000</v>
      </c>
    </row>
    <row r="118" spans="1:8" ht="17.25" customHeight="1">
      <c r="A118" s="14" t="s">
        <v>16</v>
      </c>
      <c r="B118" s="15" t="s">
        <v>73</v>
      </c>
      <c r="C118" s="32" t="s">
        <v>83</v>
      </c>
      <c r="D118" s="7" t="s">
        <v>421</v>
      </c>
      <c r="E118" s="7">
        <v>240</v>
      </c>
      <c r="F118" s="16">
        <v>90000</v>
      </c>
      <c r="G118" s="8">
        <f t="shared" si="1"/>
        <v>-60000</v>
      </c>
      <c r="H118" s="16">
        <v>30000</v>
      </c>
    </row>
    <row r="119" spans="1:8" ht="17.25" customHeight="1">
      <c r="A119" s="36" t="s">
        <v>423</v>
      </c>
      <c r="B119" s="15" t="s">
        <v>73</v>
      </c>
      <c r="C119" s="32" t="s">
        <v>83</v>
      </c>
      <c r="D119" s="7" t="s">
        <v>424</v>
      </c>
      <c r="E119" s="7"/>
      <c r="F119" s="16">
        <f>F120</f>
        <v>20000</v>
      </c>
      <c r="G119" s="8">
        <f t="shared" si="1"/>
        <v>-20000</v>
      </c>
      <c r="H119" s="16">
        <f>H120</f>
        <v>0</v>
      </c>
    </row>
    <row r="120" spans="1:8" ht="20.25" customHeight="1">
      <c r="A120" s="36" t="s">
        <v>426</v>
      </c>
      <c r="B120" s="15" t="s">
        <v>73</v>
      </c>
      <c r="C120" s="32" t="s">
        <v>83</v>
      </c>
      <c r="D120" s="7" t="s">
        <v>425</v>
      </c>
      <c r="E120" s="15" t="s">
        <v>254</v>
      </c>
      <c r="F120" s="16">
        <f>F121</f>
        <v>20000</v>
      </c>
      <c r="G120" s="8">
        <f t="shared" si="1"/>
        <v>-20000</v>
      </c>
      <c r="H120" s="16">
        <f>H121</f>
        <v>0</v>
      </c>
    </row>
    <row r="121" spans="1:8" ht="23.25" customHeight="1">
      <c r="A121" s="14" t="s">
        <v>15</v>
      </c>
      <c r="B121" s="15" t="s">
        <v>73</v>
      </c>
      <c r="C121" s="32" t="s">
        <v>83</v>
      </c>
      <c r="D121" s="7" t="s">
        <v>425</v>
      </c>
      <c r="E121" s="7">
        <v>200</v>
      </c>
      <c r="F121" s="16">
        <f>F122</f>
        <v>20000</v>
      </c>
      <c r="G121" s="8">
        <f t="shared" si="1"/>
        <v>-20000</v>
      </c>
      <c r="H121" s="16">
        <f>H122</f>
        <v>0</v>
      </c>
    </row>
    <row r="122" spans="1:8" ht="16.5" customHeight="1">
      <c r="A122" s="14" t="s">
        <v>16</v>
      </c>
      <c r="B122" s="15" t="s">
        <v>73</v>
      </c>
      <c r="C122" s="32" t="s">
        <v>83</v>
      </c>
      <c r="D122" s="7" t="s">
        <v>425</v>
      </c>
      <c r="E122" s="7">
        <v>240</v>
      </c>
      <c r="F122" s="16">
        <v>20000</v>
      </c>
      <c r="G122" s="8">
        <f t="shared" si="1"/>
        <v>-20000</v>
      </c>
      <c r="H122" s="16">
        <v>0</v>
      </c>
    </row>
    <row r="123" spans="1:8" ht="20.25" customHeight="1">
      <c r="A123" s="14" t="s">
        <v>195</v>
      </c>
      <c r="B123" s="15" t="s">
        <v>73</v>
      </c>
      <c r="C123" s="32" t="s">
        <v>83</v>
      </c>
      <c r="D123" s="7" t="s">
        <v>427</v>
      </c>
      <c r="E123" s="7"/>
      <c r="F123" s="16">
        <f>F124</f>
        <v>349400</v>
      </c>
      <c r="G123" s="8">
        <f t="shared" si="1"/>
        <v>-14394.080000000016</v>
      </c>
      <c r="H123" s="16">
        <f>H124</f>
        <v>335005.92</v>
      </c>
    </row>
    <row r="124" spans="1:8" ht="64.5" customHeight="1">
      <c r="A124" s="36" t="s">
        <v>430</v>
      </c>
      <c r="B124" s="15" t="s">
        <v>73</v>
      </c>
      <c r="C124" s="32" t="s">
        <v>83</v>
      </c>
      <c r="D124" s="7" t="s">
        <v>428</v>
      </c>
      <c r="E124" s="7"/>
      <c r="F124" s="16">
        <f>F125</f>
        <v>349400</v>
      </c>
      <c r="G124" s="8">
        <f t="shared" si="1"/>
        <v>-14394.080000000016</v>
      </c>
      <c r="H124" s="16">
        <f>H125</f>
        <v>335005.92</v>
      </c>
    </row>
    <row r="125" spans="1:8" ht="18.75" customHeight="1">
      <c r="A125" s="36" t="s">
        <v>686</v>
      </c>
      <c r="B125" s="15" t="s">
        <v>73</v>
      </c>
      <c r="C125" s="32" t="s">
        <v>83</v>
      </c>
      <c r="D125" s="7" t="s">
        <v>429</v>
      </c>
      <c r="E125" s="15" t="s">
        <v>254</v>
      </c>
      <c r="F125" s="16">
        <f>F126</f>
        <v>349400</v>
      </c>
      <c r="G125" s="8">
        <f t="shared" si="1"/>
        <v>-14394.080000000016</v>
      </c>
      <c r="H125" s="16">
        <f>H126</f>
        <v>335005.92</v>
      </c>
    </row>
    <row r="126" spans="1:8" ht="22.5" customHeight="1">
      <c r="A126" s="14" t="s">
        <v>15</v>
      </c>
      <c r="B126" s="15" t="s">
        <v>73</v>
      </c>
      <c r="C126" s="32" t="s">
        <v>83</v>
      </c>
      <c r="D126" s="7" t="s">
        <v>429</v>
      </c>
      <c r="E126" s="7">
        <v>200</v>
      </c>
      <c r="F126" s="16">
        <f>F127</f>
        <v>349400</v>
      </c>
      <c r="G126" s="8">
        <f t="shared" si="1"/>
        <v>-14394.080000000016</v>
      </c>
      <c r="H126" s="16">
        <f>H127</f>
        <v>335005.92</v>
      </c>
    </row>
    <row r="127" spans="1:8" ht="18.75" customHeight="1">
      <c r="A127" s="14" t="s">
        <v>16</v>
      </c>
      <c r="B127" s="15" t="s">
        <v>73</v>
      </c>
      <c r="C127" s="32" t="s">
        <v>83</v>
      </c>
      <c r="D127" s="7" t="s">
        <v>429</v>
      </c>
      <c r="E127" s="7">
        <v>240</v>
      </c>
      <c r="F127" s="16">
        <v>349400</v>
      </c>
      <c r="G127" s="8">
        <f t="shared" si="1"/>
        <v>-14394.080000000016</v>
      </c>
      <c r="H127" s="16">
        <v>335005.92</v>
      </c>
    </row>
    <row r="128" spans="1:8" ht="17.25" customHeight="1">
      <c r="A128" s="14" t="s">
        <v>194</v>
      </c>
      <c r="B128" s="15" t="s">
        <v>73</v>
      </c>
      <c r="C128" s="32" t="s">
        <v>83</v>
      </c>
      <c r="D128" s="7" t="s">
        <v>431</v>
      </c>
      <c r="E128" s="7"/>
      <c r="F128" s="16">
        <f>F129</f>
        <v>4169715</v>
      </c>
      <c r="G128" s="8">
        <f t="shared" si="1"/>
        <v>0</v>
      </c>
      <c r="H128" s="16">
        <f>H129</f>
        <v>4169715</v>
      </c>
    </row>
    <row r="129" spans="1:8" ht="16.5" customHeight="1">
      <c r="A129" s="14" t="s">
        <v>433</v>
      </c>
      <c r="B129" s="15" t="s">
        <v>73</v>
      </c>
      <c r="C129" s="32" t="s">
        <v>83</v>
      </c>
      <c r="D129" s="7" t="s">
        <v>432</v>
      </c>
      <c r="E129" s="15" t="s">
        <v>254</v>
      </c>
      <c r="F129" s="16">
        <f>F130+F132</f>
        <v>4169715</v>
      </c>
      <c r="G129" s="8">
        <f t="shared" si="1"/>
        <v>0</v>
      </c>
      <c r="H129" s="16">
        <f>H130+H132</f>
        <v>4169715</v>
      </c>
    </row>
    <row r="130" spans="1:8" ht="51" customHeight="1">
      <c r="A130" s="14" t="s">
        <v>13</v>
      </c>
      <c r="B130" s="15" t="s">
        <v>73</v>
      </c>
      <c r="C130" s="32" t="s">
        <v>83</v>
      </c>
      <c r="D130" s="7" t="s">
        <v>432</v>
      </c>
      <c r="E130" s="7">
        <v>100</v>
      </c>
      <c r="F130" s="8">
        <f>F131</f>
        <v>3282699.8</v>
      </c>
      <c r="G130" s="8">
        <f t="shared" si="1"/>
        <v>-12360.469999999739</v>
      </c>
      <c r="H130" s="8">
        <f>H131</f>
        <v>3270339.33</v>
      </c>
    </row>
    <row r="131" spans="1:8" ht="19.5" customHeight="1">
      <c r="A131" s="14" t="s">
        <v>30</v>
      </c>
      <c r="B131" s="15" t="s">
        <v>73</v>
      </c>
      <c r="C131" s="32" t="s">
        <v>83</v>
      </c>
      <c r="D131" s="7" t="s">
        <v>432</v>
      </c>
      <c r="E131" s="7">
        <v>110</v>
      </c>
      <c r="F131" s="16">
        <v>3282699.8</v>
      </c>
      <c r="G131" s="8">
        <f t="shared" si="1"/>
        <v>-12360.469999999739</v>
      </c>
      <c r="H131" s="16">
        <v>3270339.33</v>
      </c>
    </row>
    <row r="132" spans="1:8" ht="21.75" customHeight="1">
      <c r="A132" s="14" t="s">
        <v>15</v>
      </c>
      <c r="B132" s="15" t="s">
        <v>73</v>
      </c>
      <c r="C132" s="32" t="s">
        <v>83</v>
      </c>
      <c r="D132" s="7" t="s">
        <v>432</v>
      </c>
      <c r="E132" s="7">
        <v>200</v>
      </c>
      <c r="F132" s="16">
        <f>F133</f>
        <v>887015.2</v>
      </c>
      <c r="G132" s="8">
        <f t="shared" si="1"/>
        <v>12360.470000000088</v>
      </c>
      <c r="H132" s="16">
        <f>H133</f>
        <v>899375.67</v>
      </c>
    </row>
    <row r="133" spans="1:8" ht="18" customHeight="1">
      <c r="A133" s="14" t="s">
        <v>16</v>
      </c>
      <c r="B133" s="15" t="s">
        <v>73</v>
      </c>
      <c r="C133" s="32" t="s">
        <v>83</v>
      </c>
      <c r="D133" s="7" t="s">
        <v>432</v>
      </c>
      <c r="E133" s="7">
        <v>240</v>
      </c>
      <c r="F133" s="16">
        <v>887015.2</v>
      </c>
      <c r="G133" s="8">
        <f t="shared" si="1"/>
        <v>12360.470000000088</v>
      </c>
      <c r="H133" s="16">
        <v>899375.67</v>
      </c>
    </row>
    <row r="134" spans="1:8" hidden="1">
      <c r="A134" s="23" t="s">
        <v>17</v>
      </c>
      <c r="B134" s="15" t="s">
        <v>73</v>
      </c>
      <c r="C134" s="32" t="s">
        <v>83</v>
      </c>
      <c r="D134" s="7" t="s">
        <v>131</v>
      </c>
      <c r="E134" s="7">
        <v>800</v>
      </c>
      <c r="F134" s="16">
        <f>F135</f>
        <v>0</v>
      </c>
      <c r="G134" s="8">
        <f t="shared" si="1"/>
        <v>0</v>
      </c>
      <c r="H134" s="16">
        <f>H135</f>
        <v>0</v>
      </c>
    </row>
    <row r="135" spans="1:8" hidden="1">
      <c r="A135" s="23" t="s">
        <v>18</v>
      </c>
      <c r="B135" s="15" t="s">
        <v>73</v>
      </c>
      <c r="C135" s="32" t="s">
        <v>83</v>
      </c>
      <c r="D135" s="7" t="s">
        <v>131</v>
      </c>
      <c r="E135" s="7">
        <v>850</v>
      </c>
      <c r="F135" s="16"/>
      <c r="G135" s="8">
        <f t="shared" ref="G135:G201" si="2">H135-F135</f>
        <v>0</v>
      </c>
      <c r="H135" s="16"/>
    </row>
    <row r="136" spans="1:8" ht="20.25" customHeight="1">
      <c r="A136" s="17" t="s">
        <v>31</v>
      </c>
      <c r="B136" s="12" t="s">
        <v>73</v>
      </c>
      <c r="C136" s="31" t="s">
        <v>132</v>
      </c>
      <c r="D136" s="4"/>
      <c r="E136" s="4"/>
      <c r="F136" s="13">
        <f>F137+F142+F154+F169</f>
        <v>11313956.52</v>
      </c>
      <c r="G136" s="8">
        <f t="shared" si="2"/>
        <v>718652.15000000037</v>
      </c>
      <c r="H136" s="13">
        <f>H137+H142+H154+H169</f>
        <v>12032608.67</v>
      </c>
    </row>
    <row r="137" spans="1:8" s="3" customFormat="1">
      <c r="A137" s="17" t="s">
        <v>52</v>
      </c>
      <c r="B137" s="12" t="s">
        <v>73</v>
      </c>
      <c r="C137" s="31" t="s">
        <v>86</v>
      </c>
      <c r="D137" s="4"/>
      <c r="E137" s="4"/>
      <c r="F137" s="13">
        <f>F138</f>
        <v>71674</v>
      </c>
      <c r="G137" s="8">
        <f t="shared" si="2"/>
        <v>-71674</v>
      </c>
      <c r="H137" s="13">
        <f>H138</f>
        <v>0</v>
      </c>
    </row>
    <row r="138" spans="1:8" ht="50.25" customHeight="1">
      <c r="A138" s="14" t="s">
        <v>751</v>
      </c>
      <c r="B138" s="15" t="s">
        <v>73</v>
      </c>
      <c r="C138" s="32" t="s">
        <v>86</v>
      </c>
      <c r="D138" s="7" t="s">
        <v>752</v>
      </c>
      <c r="E138" s="7"/>
      <c r="F138" s="16">
        <f>F139</f>
        <v>71674</v>
      </c>
      <c r="G138" s="8">
        <f t="shared" si="2"/>
        <v>-71674</v>
      </c>
      <c r="H138" s="16">
        <f>H139</f>
        <v>0</v>
      </c>
    </row>
    <row r="139" spans="1:8" ht="17.25" customHeight="1">
      <c r="A139" s="36" t="s">
        <v>542</v>
      </c>
      <c r="B139" s="15" t="s">
        <v>73</v>
      </c>
      <c r="C139" s="32" t="s">
        <v>86</v>
      </c>
      <c r="D139" s="7" t="s">
        <v>541</v>
      </c>
      <c r="E139" s="15" t="s">
        <v>254</v>
      </c>
      <c r="F139" s="16">
        <f>F140</f>
        <v>71674</v>
      </c>
      <c r="G139" s="8">
        <f t="shared" si="2"/>
        <v>-71674</v>
      </c>
      <c r="H139" s="16">
        <f>H140</f>
        <v>0</v>
      </c>
    </row>
    <row r="140" spans="1:8" ht="18" customHeight="1">
      <c r="A140" s="14" t="s">
        <v>15</v>
      </c>
      <c r="B140" s="15" t="s">
        <v>73</v>
      </c>
      <c r="C140" s="32" t="s">
        <v>86</v>
      </c>
      <c r="D140" s="7" t="s">
        <v>541</v>
      </c>
      <c r="E140" s="7">
        <v>200</v>
      </c>
      <c r="F140" s="16">
        <f>F141</f>
        <v>71674</v>
      </c>
      <c r="G140" s="8">
        <f t="shared" si="2"/>
        <v>-71674</v>
      </c>
      <c r="H140" s="16">
        <f>H141</f>
        <v>0</v>
      </c>
    </row>
    <row r="141" spans="1:8" ht="21" customHeight="1">
      <c r="A141" s="14" t="s">
        <v>16</v>
      </c>
      <c r="B141" s="15" t="s">
        <v>73</v>
      </c>
      <c r="C141" s="32" t="s">
        <v>86</v>
      </c>
      <c r="D141" s="7" t="s">
        <v>541</v>
      </c>
      <c r="E141" s="7">
        <v>240</v>
      </c>
      <c r="F141" s="16">
        <v>71674</v>
      </c>
      <c r="G141" s="8">
        <f t="shared" si="2"/>
        <v>-71674</v>
      </c>
      <c r="H141" s="16">
        <v>0</v>
      </c>
    </row>
    <row r="142" spans="1:8">
      <c r="A142" s="17" t="s">
        <v>63</v>
      </c>
      <c r="B142" s="12" t="s">
        <v>73</v>
      </c>
      <c r="C142" s="31" t="s">
        <v>223</v>
      </c>
      <c r="D142" s="4"/>
      <c r="E142" s="4"/>
      <c r="F142" s="13">
        <f>F143</f>
        <v>4331200</v>
      </c>
      <c r="G142" s="8">
        <f t="shared" si="2"/>
        <v>0</v>
      </c>
      <c r="H142" s="13">
        <f>H143</f>
        <v>4331200</v>
      </c>
    </row>
    <row r="143" spans="1:8" ht="21.75" customHeight="1">
      <c r="A143" s="14" t="s">
        <v>89</v>
      </c>
      <c r="B143" s="15" t="s">
        <v>73</v>
      </c>
      <c r="C143" s="32" t="s">
        <v>223</v>
      </c>
      <c r="D143" s="7" t="s">
        <v>435</v>
      </c>
      <c r="E143" s="7"/>
      <c r="F143" s="16">
        <f>F145+F151</f>
        <v>4331200</v>
      </c>
      <c r="G143" s="8">
        <f t="shared" si="2"/>
        <v>0</v>
      </c>
      <c r="H143" s="16">
        <f>H145+H151</f>
        <v>4331200</v>
      </c>
    </row>
    <row r="144" spans="1:8" ht="35.25" customHeight="1">
      <c r="A144" s="14" t="s">
        <v>196</v>
      </c>
      <c r="B144" s="15" t="s">
        <v>73</v>
      </c>
      <c r="C144" s="32" t="s">
        <v>223</v>
      </c>
      <c r="D144" s="7" t="s">
        <v>436</v>
      </c>
      <c r="E144" s="7"/>
      <c r="F144" s="16">
        <f>F145</f>
        <v>3800000</v>
      </c>
      <c r="G144" s="8">
        <f t="shared" si="2"/>
        <v>0</v>
      </c>
      <c r="H144" s="16">
        <f>H145</f>
        <v>3800000</v>
      </c>
    </row>
    <row r="145" spans="1:8" ht="48.75" customHeight="1">
      <c r="A145" s="36" t="s">
        <v>438</v>
      </c>
      <c r="B145" s="15" t="s">
        <v>73</v>
      </c>
      <c r="C145" s="32" t="s">
        <v>223</v>
      </c>
      <c r="D145" s="7" t="s">
        <v>437</v>
      </c>
      <c r="E145" s="7"/>
      <c r="F145" s="16">
        <f>F146</f>
        <v>3800000</v>
      </c>
      <c r="G145" s="8">
        <f t="shared" si="2"/>
        <v>0</v>
      </c>
      <c r="H145" s="16">
        <f>H146</f>
        <v>3800000</v>
      </c>
    </row>
    <row r="146" spans="1:8" ht="16.5" customHeight="1">
      <c r="A146" s="14" t="s">
        <v>440</v>
      </c>
      <c r="B146" s="15" t="s">
        <v>73</v>
      </c>
      <c r="C146" s="32" t="s">
        <v>223</v>
      </c>
      <c r="D146" s="7" t="s">
        <v>439</v>
      </c>
      <c r="E146" s="15" t="s">
        <v>254</v>
      </c>
      <c r="F146" s="16">
        <f>F147+F149</f>
        <v>3800000</v>
      </c>
      <c r="G146" s="8">
        <f t="shared" si="2"/>
        <v>0</v>
      </c>
      <c r="H146" s="16">
        <f>H147+H149</f>
        <v>3800000</v>
      </c>
    </row>
    <row r="147" spans="1:8" ht="20.25" hidden="1" customHeight="1">
      <c r="A147" s="14" t="s">
        <v>15</v>
      </c>
      <c r="B147" s="15" t="s">
        <v>73</v>
      </c>
      <c r="C147" s="32" t="s">
        <v>223</v>
      </c>
      <c r="D147" s="7" t="s">
        <v>439</v>
      </c>
      <c r="E147" s="7">
        <v>200</v>
      </c>
      <c r="F147" s="16">
        <f>F148</f>
        <v>0</v>
      </c>
      <c r="G147" s="8">
        <f t="shared" si="2"/>
        <v>0</v>
      </c>
      <c r="H147" s="16">
        <f>H148</f>
        <v>0</v>
      </c>
    </row>
    <row r="148" spans="1:8" ht="32.25" hidden="1" customHeight="1">
      <c r="A148" s="14" t="s">
        <v>16</v>
      </c>
      <c r="B148" s="15" t="s">
        <v>73</v>
      </c>
      <c r="C148" s="32" t="s">
        <v>223</v>
      </c>
      <c r="D148" s="7" t="s">
        <v>439</v>
      </c>
      <c r="E148" s="7">
        <v>240</v>
      </c>
      <c r="F148" s="16"/>
      <c r="G148" s="8">
        <f t="shared" si="2"/>
        <v>0</v>
      </c>
      <c r="H148" s="16"/>
    </row>
    <row r="149" spans="1:8" ht="18.75" customHeight="1">
      <c r="A149" s="14" t="s">
        <v>17</v>
      </c>
      <c r="B149" s="15" t="s">
        <v>73</v>
      </c>
      <c r="C149" s="32" t="s">
        <v>223</v>
      </c>
      <c r="D149" s="7" t="s">
        <v>439</v>
      </c>
      <c r="E149" s="7">
        <v>800</v>
      </c>
      <c r="F149" s="16">
        <f>F150</f>
        <v>3800000</v>
      </c>
      <c r="G149" s="8">
        <f t="shared" si="2"/>
        <v>0</v>
      </c>
      <c r="H149" s="16">
        <f>H150</f>
        <v>3800000</v>
      </c>
    </row>
    <row r="150" spans="1:8" ht="31.5">
      <c r="A150" s="14" t="s">
        <v>35</v>
      </c>
      <c r="B150" s="15" t="s">
        <v>73</v>
      </c>
      <c r="C150" s="32" t="s">
        <v>223</v>
      </c>
      <c r="D150" s="7" t="s">
        <v>439</v>
      </c>
      <c r="E150" s="7">
        <v>810</v>
      </c>
      <c r="F150" s="16">
        <v>3800000</v>
      </c>
      <c r="G150" s="8">
        <f t="shared" si="2"/>
        <v>0</v>
      </c>
      <c r="H150" s="16">
        <v>3800000</v>
      </c>
    </row>
    <row r="151" spans="1:8" ht="35.25" customHeight="1">
      <c r="A151" s="36" t="s">
        <v>791</v>
      </c>
      <c r="B151" s="15" t="s">
        <v>73</v>
      </c>
      <c r="C151" s="32" t="s">
        <v>223</v>
      </c>
      <c r="D151" s="7" t="s">
        <v>792</v>
      </c>
      <c r="E151" s="7"/>
      <c r="F151" s="16">
        <f>F152</f>
        <v>531200</v>
      </c>
      <c r="G151" s="8">
        <f t="shared" si="2"/>
        <v>0</v>
      </c>
      <c r="H151" s="16">
        <f>H152</f>
        <v>531200</v>
      </c>
    </row>
    <row r="152" spans="1:8" ht="18.75" customHeight="1">
      <c r="A152" s="14" t="s">
        <v>15</v>
      </c>
      <c r="B152" s="15" t="s">
        <v>73</v>
      </c>
      <c r="C152" s="32" t="s">
        <v>223</v>
      </c>
      <c r="D152" s="7" t="s">
        <v>792</v>
      </c>
      <c r="E152" s="7">
        <v>200</v>
      </c>
      <c r="F152" s="16">
        <f>F153</f>
        <v>531200</v>
      </c>
      <c r="G152" s="8">
        <f t="shared" si="2"/>
        <v>0</v>
      </c>
      <c r="H152" s="16">
        <f>H153</f>
        <v>531200</v>
      </c>
    </row>
    <row r="153" spans="1:8" ht="21.75" customHeight="1">
      <c r="A153" s="14" t="s">
        <v>16</v>
      </c>
      <c r="B153" s="15" t="s">
        <v>73</v>
      </c>
      <c r="C153" s="32" t="s">
        <v>223</v>
      </c>
      <c r="D153" s="7" t="s">
        <v>792</v>
      </c>
      <c r="E153" s="7">
        <v>240</v>
      </c>
      <c r="F153" s="16">
        <v>531200</v>
      </c>
      <c r="G153" s="8">
        <f t="shared" si="2"/>
        <v>0</v>
      </c>
      <c r="H153" s="16">
        <v>531200</v>
      </c>
    </row>
    <row r="154" spans="1:8">
      <c r="A154" s="17" t="s">
        <v>47</v>
      </c>
      <c r="B154" s="12" t="s">
        <v>73</v>
      </c>
      <c r="C154" s="31" t="s">
        <v>224</v>
      </c>
      <c r="D154" s="4"/>
      <c r="E154" s="4"/>
      <c r="F154" s="13">
        <f>F155</f>
        <v>2311248.9</v>
      </c>
      <c r="G154" s="8">
        <f t="shared" si="2"/>
        <v>47473.149999999907</v>
      </c>
      <c r="H154" s="13">
        <f>H155</f>
        <v>2358722.0499999998</v>
      </c>
    </row>
    <row r="155" spans="1:8" ht="15.75" customHeight="1">
      <c r="A155" s="14" t="s">
        <v>197</v>
      </c>
      <c r="B155" s="15" t="s">
        <v>73</v>
      </c>
      <c r="C155" s="32" t="s">
        <v>224</v>
      </c>
      <c r="D155" s="7" t="s">
        <v>441</v>
      </c>
      <c r="E155" s="7"/>
      <c r="F155" s="16">
        <f>F156</f>
        <v>2311248.9</v>
      </c>
      <c r="G155" s="8">
        <f t="shared" si="2"/>
        <v>47473.149999999907</v>
      </c>
      <c r="H155" s="16">
        <f>H156</f>
        <v>2358722.0499999998</v>
      </c>
    </row>
    <row r="156" spans="1:8" ht="31.5">
      <c r="A156" s="14" t="s">
        <v>198</v>
      </c>
      <c r="B156" s="15" t="s">
        <v>73</v>
      </c>
      <c r="C156" s="32" t="s">
        <v>224</v>
      </c>
      <c r="D156" s="7" t="s">
        <v>442</v>
      </c>
      <c r="E156" s="7"/>
      <c r="F156" s="16">
        <f>F157+F166</f>
        <v>2311248.9</v>
      </c>
      <c r="G156" s="8">
        <f t="shared" si="2"/>
        <v>47473.149999999907</v>
      </c>
      <c r="H156" s="16">
        <f>H157+H166</f>
        <v>2358722.0499999998</v>
      </c>
    </row>
    <row r="157" spans="1:8">
      <c r="A157" s="36" t="s">
        <v>444</v>
      </c>
      <c r="B157" s="15" t="s">
        <v>73</v>
      </c>
      <c r="C157" s="32" t="s">
        <v>224</v>
      </c>
      <c r="D157" s="7" t="s">
        <v>443</v>
      </c>
      <c r="E157" s="15" t="s">
        <v>254</v>
      </c>
      <c r="F157" s="16">
        <f>F158</f>
        <v>1811248.9</v>
      </c>
      <c r="G157" s="8">
        <f t="shared" si="2"/>
        <v>178479.15000000014</v>
      </c>
      <c r="H157" s="16">
        <f>H158</f>
        <v>1989728.05</v>
      </c>
    </row>
    <row r="158" spans="1:8" ht="21" customHeight="1">
      <c r="A158" s="14" t="s">
        <v>15</v>
      </c>
      <c r="B158" s="15" t="s">
        <v>73</v>
      </c>
      <c r="C158" s="32" t="s">
        <v>224</v>
      </c>
      <c r="D158" s="7" t="s">
        <v>726</v>
      </c>
      <c r="E158" s="7">
        <v>200</v>
      </c>
      <c r="F158" s="16">
        <f>F159</f>
        <v>1811248.9</v>
      </c>
      <c r="G158" s="8">
        <f t="shared" si="2"/>
        <v>178479.15000000014</v>
      </c>
      <c r="H158" s="16">
        <f>H159</f>
        <v>1989728.05</v>
      </c>
    </row>
    <row r="159" spans="1:8" ht="19.5" customHeight="1">
      <c r="A159" s="14" t="s">
        <v>16</v>
      </c>
      <c r="B159" s="15" t="s">
        <v>73</v>
      </c>
      <c r="C159" s="32" t="s">
        <v>224</v>
      </c>
      <c r="D159" s="7" t="s">
        <v>726</v>
      </c>
      <c r="E159" s="7">
        <v>240</v>
      </c>
      <c r="F159" s="16">
        <v>1811248.9</v>
      </c>
      <c r="G159" s="8">
        <f t="shared" si="2"/>
        <v>178479.15000000014</v>
      </c>
      <c r="H159" s="16">
        <v>1989728.05</v>
      </c>
    </row>
    <row r="160" spans="1:8" ht="33" hidden="1" customHeight="1">
      <c r="A160" s="14" t="s">
        <v>199</v>
      </c>
      <c r="B160" s="15" t="s">
        <v>73</v>
      </c>
      <c r="C160" s="32" t="s">
        <v>224</v>
      </c>
      <c r="D160" s="7" t="s">
        <v>90</v>
      </c>
      <c r="E160" s="7"/>
      <c r="F160" s="16">
        <f>F161</f>
        <v>0</v>
      </c>
      <c r="G160" s="8">
        <f t="shared" si="2"/>
        <v>0</v>
      </c>
      <c r="H160" s="16">
        <f>H161</f>
        <v>0</v>
      </c>
    </row>
    <row r="161" spans="1:8" hidden="1">
      <c r="A161" s="14" t="s">
        <v>15</v>
      </c>
      <c r="B161" s="15" t="s">
        <v>73</v>
      </c>
      <c r="C161" s="32" t="s">
        <v>224</v>
      </c>
      <c r="D161" s="7" t="s">
        <v>90</v>
      </c>
      <c r="E161" s="7">
        <v>200</v>
      </c>
      <c r="F161" s="16">
        <f>F162</f>
        <v>0</v>
      </c>
      <c r="G161" s="8">
        <f t="shared" si="2"/>
        <v>0</v>
      </c>
      <c r="H161" s="16">
        <f>H162</f>
        <v>0</v>
      </c>
    </row>
    <row r="162" spans="1:8" hidden="1">
      <c r="A162" s="14" t="s">
        <v>16</v>
      </c>
      <c r="B162" s="15" t="s">
        <v>73</v>
      </c>
      <c r="C162" s="32" t="s">
        <v>224</v>
      </c>
      <c r="D162" s="7" t="s">
        <v>90</v>
      </c>
      <c r="E162" s="7">
        <v>240</v>
      </c>
      <c r="F162" s="16">
        <v>0</v>
      </c>
      <c r="G162" s="8">
        <f t="shared" si="2"/>
        <v>0</v>
      </c>
      <c r="H162" s="16">
        <v>0</v>
      </c>
    </row>
    <row r="163" spans="1:8" ht="31.5" hidden="1">
      <c r="A163" s="23" t="s">
        <v>303</v>
      </c>
      <c r="B163" s="15" t="s">
        <v>73</v>
      </c>
      <c r="C163" s="32" t="s">
        <v>224</v>
      </c>
      <c r="D163" s="7" t="s">
        <v>245</v>
      </c>
      <c r="E163" s="7"/>
      <c r="F163" s="16">
        <f>F164</f>
        <v>0</v>
      </c>
      <c r="G163" s="8">
        <f t="shared" si="2"/>
        <v>0</v>
      </c>
      <c r="H163" s="16">
        <f>H164</f>
        <v>0</v>
      </c>
    </row>
    <row r="164" spans="1:8" hidden="1">
      <c r="A164" s="23" t="s">
        <v>15</v>
      </c>
      <c r="B164" s="15" t="s">
        <v>73</v>
      </c>
      <c r="C164" s="32" t="s">
        <v>224</v>
      </c>
      <c r="D164" s="7" t="s">
        <v>245</v>
      </c>
      <c r="E164" s="7">
        <v>200</v>
      </c>
      <c r="F164" s="16">
        <f>F165</f>
        <v>0</v>
      </c>
      <c r="G164" s="8">
        <f t="shared" si="2"/>
        <v>0</v>
      </c>
      <c r="H164" s="16">
        <f>H165</f>
        <v>0</v>
      </c>
    </row>
    <row r="165" spans="1:8" hidden="1">
      <c r="A165" s="23" t="s">
        <v>16</v>
      </c>
      <c r="B165" s="15" t="s">
        <v>73</v>
      </c>
      <c r="C165" s="32" t="s">
        <v>224</v>
      </c>
      <c r="D165" s="7" t="s">
        <v>245</v>
      </c>
      <c r="E165" s="7">
        <v>240</v>
      </c>
      <c r="F165" s="16"/>
      <c r="G165" s="8">
        <f t="shared" si="2"/>
        <v>0</v>
      </c>
      <c r="H165" s="16"/>
    </row>
    <row r="166" spans="1:8" ht="31.5" customHeight="1">
      <c r="A166" s="36" t="s">
        <v>446</v>
      </c>
      <c r="B166" s="15" t="s">
        <v>73</v>
      </c>
      <c r="C166" s="32" t="s">
        <v>224</v>
      </c>
      <c r="D166" s="7" t="s">
        <v>445</v>
      </c>
      <c r="E166" s="15" t="s">
        <v>254</v>
      </c>
      <c r="F166" s="16">
        <f>F167</f>
        <v>500000</v>
      </c>
      <c r="G166" s="8">
        <f t="shared" si="2"/>
        <v>-131006</v>
      </c>
      <c r="H166" s="16">
        <f>H167</f>
        <v>368994</v>
      </c>
    </row>
    <row r="167" spans="1:8" ht="19.5" customHeight="1">
      <c r="A167" s="14" t="s">
        <v>15</v>
      </c>
      <c r="B167" s="15" t="s">
        <v>73</v>
      </c>
      <c r="C167" s="32" t="s">
        <v>224</v>
      </c>
      <c r="D167" s="7" t="s">
        <v>727</v>
      </c>
      <c r="E167" s="7">
        <v>200</v>
      </c>
      <c r="F167" s="16">
        <f>F168</f>
        <v>500000</v>
      </c>
      <c r="G167" s="8">
        <f t="shared" si="2"/>
        <v>-131006</v>
      </c>
      <c r="H167" s="16">
        <f>H168</f>
        <v>368994</v>
      </c>
    </row>
    <row r="168" spans="1:8" ht="16.5" customHeight="1">
      <c r="A168" s="14" t="s">
        <v>16</v>
      </c>
      <c r="B168" s="15" t="s">
        <v>73</v>
      </c>
      <c r="C168" s="32" t="s">
        <v>224</v>
      </c>
      <c r="D168" s="7" t="s">
        <v>727</v>
      </c>
      <c r="E168" s="7">
        <v>240</v>
      </c>
      <c r="F168" s="16">
        <v>500000</v>
      </c>
      <c r="G168" s="8">
        <f t="shared" si="2"/>
        <v>-131006</v>
      </c>
      <c r="H168" s="16">
        <v>368994</v>
      </c>
    </row>
    <row r="169" spans="1:8" ht="22.5" customHeight="1">
      <c r="A169" s="17" t="s">
        <v>32</v>
      </c>
      <c r="B169" s="12" t="s">
        <v>73</v>
      </c>
      <c r="C169" s="31" t="s">
        <v>102</v>
      </c>
      <c r="D169" s="4"/>
      <c r="E169" s="4"/>
      <c r="F169" s="13">
        <f>F170+F175+F182+F187</f>
        <v>4599833.62</v>
      </c>
      <c r="G169" s="8">
        <f t="shared" si="2"/>
        <v>742853</v>
      </c>
      <c r="H169" s="13">
        <f>H170+H175+H182+H187</f>
        <v>5342686.62</v>
      </c>
    </row>
    <row r="170" spans="1:8" ht="39" customHeight="1">
      <c r="A170" s="14" t="s">
        <v>201</v>
      </c>
      <c r="B170" s="15" t="s">
        <v>73</v>
      </c>
      <c r="C170" s="32" t="s">
        <v>102</v>
      </c>
      <c r="D170" s="7" t="s">
        <v>434</v>
      </c>
      <c r="E170" s="7"/>
      <c r="F170" s="16">
        <f>F171</f>
        <v>400000</v>
      </c>
      <c r="G170" s="8">
        <f t="shared" si="2"/>
        <v>0</v>
      </c>
      <c r="H170" s="16">
        <f>H171</f>
        <v>400000</v>
      </c>
    </row>
    <row r="171" spans="1:8" ht="18.75" customHeight="1">
      <c r="A171" s="14" t="s">
        <v>88</v>
      </c>
      <c r="B171" s="15" t="s">
        <v>73</v>
      </c>
      <c r="C171" s="32" t="s">
        <v>102</v>
      </c>
      <c r="D171" s="18" t="s">
        <v>447</v>
      </c>
      <c r="E171" s="7"/>
      <c r="F171" s="16">
        <f>F172</f>
        <v>400000</v>
      </c>
      <c r="G171" s="8">
        <f t="shared" si="2"/>
        <v>0</v>
      </c>
      <c r="H171" s="16">
        <f>H172</f>
        <v>400000</v>
      </c>
    </row>
    <row r="172" spans="1:8" ht="18" customHeight="1">
      <c r="A172" s="36" t="s">
        <v>448</v>
      </c>
      <c r="B172" s="15" t="s">
        <v>73</v>
      </c>
      <c r="C172" s="32" t="s">
        <v>102</v>
      </c>
      <c r="D172" s="18" t="s">
        <v>449</v>
      </c>
      <c r="E172" s="15" t="s">
        <v>254</v>
      </c>
      <c r="F172" s="16">
        <f>F173</f>
        <v>400000</v>
      </c>
      <c r="G172" s="8">
        <f t="shared" si="2"/>
        <v>0</v>
      </c>
      <c r="H172" s="16">
        <f>H173</f>
        <v>400000</v>
      </c>
    </row>
    <row r="173" spans="1:8" ht="18.75" customHeight="1">
      <c r="A173" s="14" t="s">
        <v>17</v>
      </c>
      <c r="B173" s="15" t="s">
        <v>73</v>
      </c>
      <c r="C173" s="32" t="s">
        <v>102</v>
      </c>
      <c r="D173" s="18" t="s">
        <v>728</v>
      </c>
      <c r="E173" s="7">
        <v>800</v>
      </c>
      <c r="F173" s="16">
        <f>F174</f>
        <v>400000</v>
      </c>
      <c r="G173" s="8">
        <f t="shared" si="2"/>
        <v>0</v>
      </c>
      <c r="H173" s="16">
        <f>H174</f>
        <v>400000</v>
      </c>
    </row>
    <row r="174" spans="1:8" ht="36" customHeight="1">
      <c r="A174" s="14" t="s">
        <v>35</v>
      </c>
      <c r="B174" s="15" t="s">
        <v>73</v>
      </c>
      <c r="C174" s="32" t="s">
        <v>102</v>
      </c>
      <c r="D174" s="18" t="s">
        <v>728</v>
      </c>
      <c r="E174" s="7">
        <v>810</v>
      </c>
      <c r="F174" s="16">
        <v>400000</v>
      </c>
      <c r="G174" s="8">
        <f t="shared" si="2"/>
        <v>0</v>
      </c>
      <c r="H174" s="16">
        <v>400000</v>
      </c>
    </row>
    <row r="175" spans="1:8" ht="34.5" customHeight="1">
      <c r="A175" s="14" t="s">
        <v>200</v>
      </c>
      <c r="B175" s="15" t="s">
        <v>73</v>
      </c>
      <c r="C175" s="32" t="s">
        <v>102</v>
      </c>
      <c r="D175" s="7" t="s">
        <v>450</v>
      </c>
      <c r="E175" s="7"/>
      <c r="F175" s="16">
        <f>F176+F179</f>
        <v>1342959</v>
      </c>
      <c r="G175" s="8">
        <f t="shared" si="2"/>
        <v>742853</v>
      </c>
      <c r="H175" s="16">
        <f>H176+H179</f>
        <v>2085812</v>
      </c>
    </row>
    <row r="176" spans="1:8" ht="34.5" customHeight="1">
      <c r="A176" s="36" t="s">
        <v>452</v>
      </c>
      <c r="B176" s="15" t="s">
        <v>73</v>
      </c>
      <c r="C176" s="32" t="s">
        <v>102</v>
      </c>
      <c r="D176" s="7" t="s">
        <v>451</v>
      </c>
      <c r="E176" s="15" t="s">
        <v>254</v>
      </c>
      <c r="F176" s="16">
        <f>F177</f>
        <v>300000</v>
      </c>
      <c r="G176" s="8">
        <f t="shared" si="2"/>
        <v>0</v>
      </c>
      <c r="H176" s="16">
        <f>H177</f>
        <v>300000</v>
      </c>
    </row>
    <row r="177" spans="1:8">
      <c r="A177" s="14" t="s">
        <v>17</v>
      </c>
      <c r="B177" s="15" t="s">
        <v>73</v>
      </c>
      <c r="C177" s="32" t="s">
        <v>102</v>
      </c>
      <c r="D177" s="7" t="s">
        <v>729</v>
      </c>
      <c r="E177" s="7">
        <v>800</v>
      </c>
      <c r="F177" s="16">
        <f>F178</f>
        <v>300000</v>
      </c>
      <c r="G177" s="8">
        <f t="shared" si="2"/>
        <v>0</v>
      </c>
      <c r="H177" s="16">
        <f>H178</f>
        <v>300000</v>
      </c>
    </row>
    <row r="178" spans="1:8" ht="31.5">
      <c r="A178" s="14" t="s">
        <v>35</v>
      </c>
      <c r="B178" s="15" t="s">
        <v>73</v>
      </c>
      <c r="C178" s="32" t="s">
        <v>102</v>
      </c>
      <c r="D178" s="7" t="s">
        <v>729</v>
      </c>
      <c r="E178" s="7">
        <v>810</v>
      </c>
      <c r="F178" s="16">
        <v>300000</v>
      </c>
      <c r="G178" s="8">
        <f t="shared" si="2"/>
        <v>0</v>
      </c>
      <c r="H178" s="16">
        <v>300000</v>
      </c>
    </row>
    <row r="179" spans="1:8" ht="32.25" customHeight="1">
      <c r="A179" s="14" t="s">
        <v>794</v>
      </c>
      <c r="B179" s="15" t="s">
        <v>73</v>
      </c>
      <c r="C179" s="32" t="s">
        <v>102</v>
      </c>
      <c r="D179" s="7" t="s">
        <v>793</v>
      </c>
      <c r="E179" s="7"/>
      <c r="F179" s="16">
        <f>F180</f>
        <v>1042959</v>
      </c>
      <c r="G179" s="8">
        <f t="shared" si="2"/>
        <v>742853</v>
      </c>
      <c r="H179" s="16">
        <f>H180</f>
        <v>1785812</v>
      </c>
    </row>
    <row r="180" spans="1:8">
      <c r="A180" s="14" t="s">
        <v>17</v>
      </c>
      <c r="B180" s="15" t="s">
        <v>73</v>
      </c>
      <c r="C180" s="32" t="s">
        <v>102</v>
      </c>
      <c r="D180" s="7" t="s">
        <v>793</v>
      </c>
      <c r="E180" s="7">
        <v>800</v>
      </c>
      <c r="F180" s="16">
        <f>F181</f>
        <v>1042959</v>
      </c>
      <c r="G180" s="8">
        <f t="shared" si="2"/>
        <v>742853</v>
      </c>
      <c r="H180" s="16">
        <f>H181</f>
        <v>1785812</v>
      </c>
    </row>
    <row r="181" spans="1:8" ht="31.5">
      <c r="A181" s="14" t="s">
        <v>35</v>
      </c>
      <c r="B181" s="15" t="s">
        <v>73</v>
      </c>
      <c r="C181" s="32" t="s">
        <v>102</v>
      </c>
      <c r="D181" s="7" t="s">
        <v>793</v>
      </c>
      <c r="E181" s="7">
        <v>810</v>
      </c>
      <c r="F181" s="16">
        <v>1042959</v>
      </c>
      <c r="G181" s="8">
        <f t="shared" si="2"/>
        <v>742853</v>
      </c>
      <c r="H181" s="16">
        <v>1785812</v>
      </c>
    </row>
    <row r="182" spans="1:8" ht="32.25" customHeight="1">
      <c r="A182" s="14" t="s">
        <v>188</v>
      </c>
      <c r="B182" s="15" t="s">
        <v>73</v>
      </c>
      <c r="C182" s="32" t="s">
        <v>102</v>
      </c>
      <c r="D182" s="7" t="s">
        <v>390</v>
      </c>
      <c r="E182" s="7"/>
      <c r="F182" s="16">
        <f>F183</f>
        <v>530000</v>
      </c>
      <c r="G182" s="8">
        <f t="shared" si="2"/>
        <v>0</v>
      </c>
      <c r="H182" s="16">
        <f>H183</f>
        <v>530000</v>
      </c>
    </row>
    <row r="183" spans="1:8" ht="18.75" customHeight="1">
      <c r="A183" s="36" t="s">
        <v>453</v>
      </c>
      <c r="B183" s="15" t="s">
        <v>73</v>
      </c>
      <c r="C183" s="32" t="s">
        <v>102</v>
      </c>
      <c r="D183" s="7" t="s">
        <v>454</v>
      </c>
      <c r="E183" s="7"/>
      <c r="F183" s="16">
        <f>F184</f>
        <v>530000</v>
      </c>
      <c r="G183" s="8">
        <f t="shared" si="2"/>
        <v>0</v>
      </c>
      <c r="H183" s="16">
        <f>H184</f>
        <v>530000</v>
      </c>
    </row>
    <row r="184" spans="1:8" ht="21.75" customHeight="1">
      <c r="A184" s="14" t="s">
        <v>217</v>
      </c>
      <c r="B184" s="15" t="s">
        <v>73</v>
      </c>
      <c r="C184" s="32" t="s">
        <v>102</v>
      </c>
      <c r="D184" s="7" t="s">
        <v>455</v>
      </c>
      <c r="E184" s="15" t="s">
        <v>254</v>
      </c>
      <c r="F184" s="16">
        <f>F185</f>
        <v>530000</v>
      </c>
      <c r="G184" s="8">
        <f t="shared" si="2"/>
        <v>0</v>
      </c>
      <c r="H184" s="16">
        <f>H185</f>
        <v>530000</v>
      </c>
    </row>
    <row r="185" spans="1:8" ht="23.25" customHeight="1">
      <c r="A185" s="14" t="s">
        <v>15</v>
      </c>
      <c r="B185" s="15" t="s">
        <v>73</v>
      </c>
      <c r="C185" s="32" t="s">
        <v>102</v>
      </c>
      <c r="D185" s="7" t="s">
        <v>455</v>
      </c>
      <c r="E185" s="7">
        <v>200</v>
      </c>
      <c r="F185" s="16">
        <f>F186</f>
        <v>530000</v>
      </c>
      <c r="G185" s="8">
        <f t="shared" si="2"/>
        <v>0</v>
      </c>
      <c r="H185" s="16">
        <f>H186</f>
        <v>530000</v>
      </c>
    </row>
    <row r="186" spans="1:8" ht="18" customHeight="1">
      <c r="A186" s="14" t="s">
        <v>16</v>
      </c>
      <c r="B186" s="15" t="s">
        <v>73</v>
      </c>
      <c r="C186" s="32" t="s">
        <v>102</v>
      </c>
      <c r="D186" s="7" t="s">
        <v>455</v>
      </c>
      <c r="E186" s="7">
        <v>240</v>
      </c>
      <c r="F186" s="16">
        <v>530000</v>
      </c>
      <c r="G186" s="8">
        <f t="shared" si="2"/>
        <v>0</v>
      </c>
      <c r="H186" s="16">
        <v>530000</v>
      </c>
    </row>
    <row r="187" spans="1:8" ht="15.75" customHeight="1">
      <c r="A187" s="36" t="s">
        <v>820</v>
      </c>
      <c r="B187" s="15" t="s">
        <v>73</v>
      </c>
      <c r="C187" s="32" t="s">
        <v>102</v>
      </c>
      <c r="D187" s="7" t="s">
        <v>552</v>
      </c>
      <c r="E187" s="15"/>
      <c r="F187" s="16">
        <f>F188</f>
        <v>2326874.62</v>
      </c>
      <c r="G187" s="8">
        <f t="shared" si="2"/>
        <v>0</v>
      </c>
      <c r="H187" s="16">
        <f>H188</f>
        <v>2326874.62</v>
      </c>
    </row>
    <row r="188" spans="1:8" ht="20.25" customHeight="1">
      <c r="A188" s="36" t="s">
        <v>818</v>
      </c>
      <c r="B188" s="15" t="s">
        <v>73</v>
      </c>
      <c r="C188" s="32" t="s">
        <v>102</v>
      </c>
      <c r="D188" s="7" t="s">
        <v>819</v>
      </c>
      <c r="E188" s="15" t="s">
        <v>254</v>
      </c>
      <c r="F188" s="16">
        <f>F189</f>
        <v>2326874.62</v>
      </c>
      <c r="G188" s="8">
        <f t="shared" si="2"/>
        <v>0</v>
      </c>
      <c r="H188" s="16">
        <f>H189</f>
        <v>2326874.62</v>
      </c>
    </row>
    <row r="189" spans="1:8" ht="22.5" customHeight="1">
      <c r="A189" s="14" t="s">
        <v>17</v>
      </c>
      <c r="B189" s="15" t="s">
        <v>73</v>
      </c>
      <c r="C189" s="32" t="s">
        <v>102</v>
      </c>
      <c r="D189" s="7" t="s">
        <v>819</v>
      </c>
      <c r="E189" s="7">
        <v>800</v>
      </c>
      <c r="F189" s="16">
        <f>F190</f>
        <v>2326874.62</v>
      </c>
      <c r="G189" s="8">
        <f t="shared" si="2"/>
        <v>0</v>
      </c>
      <c r="H189" s="16">
        <f>H190</f>
        <v>2326874.62</v>
      </c>
    </row>
    <row r="190" spans="1:8" ht="22.5" customHeight="1">
      <c r="A190" s="14" t="s">
        <v>18</v>
      </c>
      <c r="B190" s="15" t="s">
        <v>73</v>
      </c>
      <c r="C190" s="32" t="s">
        <v>102</v>
      </c>
      <c r="D190" s="7" t="s">
        <v>819</v>
      </c>
      <c r="E190" s="7">
        <v>850</v>
      </c>
      <c r="F190" s="16">
        <v>2326874.62</v>
      </c>
      <c r="G190" s="8">
        <f t="shared" si="2"/>
        <v>0</v>
      </c>
      <c r="H190" s="16">
        <v>2326874.62</v>
      </c>
    </row>
    <row r="191" spans="1:8">
      <c r="A191" s="17" t="s">
        <v>36</v>
      </c>
      <c r="B191" s="12" t="s">
        <v>73</v>
      </c>
      <c r="C191" s="31" t="s">
        <v>225</v>
      </c>
      <c r="D191" s="7"/>
      <c r="E191" s="7"/>
      <c r="F191" s="13">
        <f>F192</f>
        <v>3306063.65</v>
      </c>
      <c r="G191" s="8">
        <f t="shared" si="2"/>
        <v>142000</v>
      </c>
      <c r="H191" s="13">
        <f>H192</f>
        <v>3448063.65</v>
      </c>
    </row>
    <row r="192" spans="1:8">
      <c r="A192" s="17" t="s">
        <v>38</v>
      </c>
      <c r="B192" s="12" t="s">
        <v>73</v>
      </c>
      <c r="C192" s="31" t="s">
        <v>226</v>
      </c>
      <c r="D192" s="4"/>
      <c r="E192" s="4"/>
      <c r="F192" s="13">
        <f>F201+F215</f>
        <v>3306063.65</v>
      </c>
      <c r="G192" s="8">
        <f t="shared" si="2"/>
        <v>142000</v>
      </c>
      <c r="H192" s="13">
        <f>H201+H215</f>
        <v>3448063.65</v>
      </c>
    </row>
    <row r="193" spans="1:8" ht="31.5" hidden="1">
      <c r="A193" s="14" t="s">
        <v>202</v>
      </c>
      <c r="B193" s="15" t="s">
        <v>73</v>
      </c>
      <c r="C193" s="32" t="s">
        <v>226</v>
      </c>
      <c r="D193" s="7" t="s">
        <v>92</v>
      </c>
      <c r="E193" s="7"/>
      <c r="F193" s="16">
        <f>F194</f>
        <v>0</v>
      </c>
      <c r="G193" s="8">
        <f t="shared" si="2"/>
        <v>0</v>
      </c>
      <c r="H193" s="16">
        <f>H194</f>
        <v>0</v>
      </c>
    </row>
    <row r="194" spans="1:8" ht="31.5" hidden="1">
      <c r="A194" s="14" t="s">
        <v>91</v>
      </c>
      <c r="B194" s="15" t="s">
        <v>73</v>
      </c>
      <c r="C194" s="32" t="s">
        <v>226</v>
      </c>
      <c r="D194" s="7" t="s">
        <v>203</v>
      </c>
      <c r="E194" s="7"/>
      <c r="F194" s="16">
        <f>F195</f>
        <v>0</v>
      </c>
      <c r="G194" s="8">
        <f t="shared" si="2"/>
        <v>0</v>
      </c>
      <c r="H194" s="16">
        <f>H195</f>
        <v>0</v>
      </c>
    </row>
    <row r="195" spans="1:8" hidden="1">
      <c r="A195" s="14" t="s">
        <v>15</v>
      </c>
      <c r="B195" s="15" t="s">
        <v>73</v>
      </c>
      <c r="C195" s="32" t="s">
        <v>226</v>
      </c>
      <c r="D195" s="7" t="s">
        <v>203</v>
      </c>
      <c r="E195" s="7">
        <v>200</v>
      </c>
      <c r="F195" s="16">
        <f>F196</f>
        <v>0</v>
      </c>
      <c r="G195" s="8">
        <f t="shared" si="2"/>
        <v>0</v>
      </c>
      <c r="H195" s="16">
        <f>H196</f>
        <v>0</v>
      </c>
    </row>
    <row r="196" spans="1:8" hidden="1">
      <c r="A196" s="14" t="s">
        <v>16</v>
      </c>
      <c r="B196" s="15" t="s">
        <v>73</v>
      </c>
      <c r="C196" s="32" t="s">
        <v>226</v>
      </c>
      <c r="D196" s="7" t="s">
        <v>203</v>
      </c>
      <c r="E196" s="7">
        <v>240</v>
      </c>
      <c r="F196" s="16">
        <v>0</v>
      </c>
      <c r="G196" s="8">
        <f t="shared" si="2"/>
        <v>0</v>
      </c>
      <c r="H196" s="16">
        <v>0</v>
      </c>
    </row>
    <row r="197" spans="1:8" ht="37.5" hidden="1" customHeight="1">
      <c r="A197" s="14" t="s">
        <v>209</v>
      </c>
      <c r="B197" s="15" t="s">
        <v>73</v>
      </c>
      <c r="C197" s="32" t="s">
        <v>226</v>
      </c>
      <c r="D197" s="7" t="s">
        <v>456</v>
      </c>
      <c r="E197" s="7"/>
      <c r="F197" s="16">
        <f>F198</f>
        <v>0</v>
      </c>
      <c r="G197" s="8">
        <f t="shared" si="2"/>
        <v>0</v>
      </c>
      <c r="H197" s="16">
        <f>H198</f>
        <v>0</v>
      </c>
    </row>
    <row r="198" spans="1:8" ht="21" hidden="1" customHeight="1">
      <c r="A198" s="14" t="s">
        <v>95</v>
      </c>
      <c r="B198" s="15" t="s">
        <v>73</v>
      </c>
      <c r="C198" s="32" t="s">
        <v>226</v>
      </c>
      <c r="D198" s="7" t="s">
        <v>456</v>
      </c>
      <c r="E198" s="7"/>
      <c r="F198" s="16">
        <f>F199</f>
        <v>0</v>
      </c>
      <c r="G198" s="8">
        <f t="shared" si="2"/>
        <v>0</v>
      </c>
      <c r="H198" s="16">
        <f>H199</f>
        <v>0</v>
      </c>
    </row>
    <row r="199" spans="1:8" hidden="1">
      <c r="A199" s="14" t="s">
        <v>15</v>
      </c>
      <c r="B199" s="15" t="s">
        <v>73</v>
      </c>
      <c r="C199" s="32" t="s">
        <v>226</v>
      </c>
      <c r="D199" s="7" t="s">
        <v>456</v>
      </c>
      <c r="E199" s="7">
        <v>200</v>
      </c>
      <c r="F199" s="16">
        <f>F200</f>
        <v>0</v>
      </c>
      <c r="G199" s="8">
        <f t="shared" si="2"/>
        <v>0</v>
      </c>
      <c r="H199" s="16">
        <f>H200</f>
        <v>0</v>
      </c>
    </row>
    <row r="200" spans="1:8" ht="32.25" hidden="1" customHeight="1">
      <c r="A200" s="14" t="s">
        <v>16</v>
      </c>
      <c r="B200" s="15" t="s">
        <v>73</v>
      </c>
      <c r="C200" s="32" t="s">
        <v>226</v>
      </c>
      <c r="D200" s="7" t="s">
        <v>456</v>
      </c>
      <c r="E200" s="7">
        <v>240</v>
      </c>
      <c r="F200" s="16">
        <v>0</v>
      </c>
      <c r="G200" s="8">
        <f t="shared" si="2"/>
        <v>0</v>
      </c>
      <c r="H200" s="16">
        <v>0</v>
      </c>
    </row>
    <row r="201" spans="1:8" ht="34.5" customHeight="1">
      <c r="A201" s="14" t="s">
        <v>169</v>
      </c>
      <c r="B201" s="15" t="s">
        <v>73</v>
      </c>
      <c r="C201" s="32" t="s">
        <v>226</v>
      </c>
      <c r="D201" s="7" t="s">
        <v>457</v>
      </c>
      <c r="E201" s="7"/>
      <c r="F201" s="16">
        <f>F202+F212</f>
        <v>2073063.65</v>
      </c>
      <c r="G201" s="8">
        <f t="shared" si="2"/>
        <v>142000</v>
      </c>
      <c r="H201" s="16">
        <f>H202+H212</f>
        <v>2215063.65</v>
      </c>
    </row>
    <row r="202" spans="1:8" ht="48" customHeight="1">
      <c r="A202" s="36" t="s">
        <v>459</v>
      </c>
      <c r="B202" s="15" t="s">
        <v>73</v>
      </c>
      <c r="C202" s="32" t="s">
        <v>226</v>
      </c>
      <c r="D202" s="7" t="s">
        <v>458</v>
      </c>
      <c r="E202" s="15" t="s">
        <v>254</v>
      </c>
      <c r="F202" s="16">
        <f>F203+F205</f>
        <v>2073063.65</v>
      </c>
      <c r="G202" s="8">
        <f t="shared" ref="G202:G265" si="3">H202-F202</f>
        <v>142000</v>
      </c>
      <c r="H202" s="16">
        <f>H203+H205</f>
        <v>2215063.65</v>
      </c>
    </row>
    <row r="203" spans="1:8" ht="22.5" customHeight="1">
      <c r="A203" s="14" t="s">
        <v>15</v>
      </c>
      <c r="B203" s="15" t="s">
        <v>73</v>
      </c>
      <c r="C203" s="32" t="s">
        <v>226</v>
      </c>
      <c r="D203" s="7" t="s">
        <v>730</v>
      </c>
      <c r="E203" s="7">
        <v>200</v>
      </c>
      <c r="F203" s="16">
        <f>F204</f>
        <v>151000</v>
      </c>
      <c r="G203" s="8">
        <f t="shared" si="3"/>
        <v>0</v>
      </c>
      <c r="H203" s="16">
        <f>H204</f>
        <v>151000</v>
      </c>
    </row>
    <row r="204" spans="1:8" ht="20.25" customHeight="1">
      <c r="A204" s="14" t="s">
        <v>16</v>
      </c>
      <c r="B204" s="15" t="s">
        <v>73</v>
      </c>
      <c r="C204" s="32" t="s">
        <v>226</v>
      </c>
      <c r="D204" s="7" t="s">
        <v>730</v>
      </c>
      <c r="E204" s="7">
        <v>240</v>
      </c>
      <c r="F204" s="16">
        <v>151000</v>
      </c>
      <c r="G204" s="8">
        <f t="shared" si="3"/>
        <v>0</v>
      </c>
      <c r="H204" s="16">
        <v>151000</v>
      </c>
    </row>
    <row r="205" spans="1:8" ht="17.25" customHeight="1">
      <c r="A205" s="14" t="s">
        <v>17</v>
      </c>
      <c r="B205" s="15" t="s">
        <v>73</v>
      </c>
      <c r="C205" s="32" t="s">
        <v>226</v>
      </c>
      <c r="D205" s="7" t="s">
        <v>731</v>
      </c>
      <c r="E205" s="7">
        <v>800</v>
      </c>
      <c r="F205" s="16">
        <f>F206</f>
        <v>1922063.65</v>
      </c>
      <c r="G205" s="8">
        <f t="shared" si="3"/>
        <v>142000</v>
      </c>
      <c r="H205" s="16">
        <f>H206</f>
        <v>2064063.65</v>
      </c>
    </row>
    <row r="206" spans="1:8" ht="31.5">
      <c r="A206" s="14" t="s">
        <v>35</v>
      </c>
      <c r="B206" s="15" t="s">
        <v>73</v>
      </c>
      <c r="C206" s="32" t="s">
        <v>226</v>
      </c>
      <c r="D206" s="7" t="s">
        <v>730</v>
      </c>
      <c r="E206" s="7">
        <v>810</v>
      </c>
      <c r="F206" s="16">
        <v>1922063.65</v>
      </c>
      <c r="G206" s="8">
        <f t="shared" si="3"/>
        <v>142000</v>
      </c>
      <c r="H206" s="16">
        <v>2064063.65</v>
      </c>
    </row>
    <row r="207" spans="1:8" ht="31.5" hidden="1">
      <c r="A207" s="14" t="s">
        <v>93</v>
      </c>
      <c r="B207" s="15" t="s">
        <v>73</v>
      </c>
      <c r="C207" s="32" t="s">
        <v>226</v>
      </c>
      <c r="D207" s="7" t="s">
        <v>92</v>
      </c>
      <c r="E207" s="7"/>
      <c r="F207" s="16">
        <f>F208+F210</f>
        <v>0</v>
      </c>
      <c r="G207" s="8">
        <f t="shared" si="3"/>
        <v>0</v>
      </c>
      <c r="H207" s="16">
        <f>H208+H210</f>
        <v>0</v>
      </c>
    </row>
    <row r="208" spans="1:8" hidden="1">
      <c r="A208" s="14" t="s">
        <v>95</v>
      </c>
      <c r="B208" s="15" t="s">
        <v>73</v>
      </c>
      <c r="C208" s="32" t="s">
        <v>226</v>
      </c>
      <c r="D208" s="7" t="s">
        <v>94</v>
      </c>
      <c r="E208" s="4"/>
      <c r="F208" s="16">
        <f>F209</f>
        <v>0</v>
      </c>
      <c r="G208" s="8">
        <f t="shared" si="3"/>
        <v>0</v>
      </c>
      <c r="H208" s="16">
        <f>H209</f>
        <v>0</v>
      </c>
    </row>
    <row r="209" spans="1:8" hidden="1">
      <c r="A209" s="14"/>
      <c r="B209" s="15" t="s">
        <v>73</v>
      </c>
      <c r="C209" s="32" t="s">
        <v>226</v>
      </c>
      <c r="D209" s="7" t="s">
        <v>94</v>
      </c>
      <c r="E209" s="7"/>
      <c r="F209" s="16"/>
      <c r="G209" s="8">
        <f t="shared" si="3"/>
        <v>0</v>
      </c>
      <c r="H209" s="16"/>
    </row>
    <row r="210" spans="1:8" hidden="1">
      <c r="A210" s="14" t="s">
        <v>97</v>
      </c>
      <c r="B210" s="15" t="s">
        <v>73</v>
      </c>
      <c r="C210" s="32" t="s">
        <v>226</v>
      </c>
      <c r="D210" s="7" t="s">
        <v>96</v>
      </c>
      <c r="E210" s="7"/>
      <c r="F210" s="16">
        <f>F211</f>
        <v>0</v>
      </c>
      <c r="G210" s="8">
        <f t="shared" si="3"/>
        <v>0</v>
      </c>
      <c r="H210" s="16">
        <f>H211</f>
        <v>0</v>
      </c>
    </row>
    <row r="211" spans="1:8" hidden="1">
      <c r="A211" s="14"/>
      <c r="B211" s="15" t="s">
        <v>73</v>
      </c>
      <c r="C211" s="32" t="s">
        <v>226</v>
      </c>
      <c r="D211" s="7" t="s">
        <v>96</v>
      </c>
      <c r="E211" s="7"/>
      <c r="F211" s="16"/>
      <c r="G211" s="8">
        <f t="shared" si="3"/>
        <v>0</v>
      </c>
      <c r="H211" s="16"/>
    </row>
    <row r="212" spans="1:8" ht="34.5" hidden="1" customHeight="1">
      <c r="A212" s="36" t="s">
        <v>461</v>
      </c>
      <c r="B212" s="15" t="s">
        <v>73</v>
      </c>
      <c r="C212" s="32" t="s">
        <v>226</v>
      </c>
      <c r="D212" s="7" t="s">
        <v>460</v>
      </c>
      <c r="E212" s="15" t="s">
        <v>254</v>
      </c>
      <c r="F212" s="16">
        <f>F213</f>
        <v>0</v>
      </c>
      <c r="G212" s="8">
        <f t="shared" si="3"/>
        <v>0</v>
      </c>
      <c r="H212" s="16">
        <f>H213</f>
        <v>0</v>
      </c>
    </row>
    <row r="213" spans="1:8" ht="21.75" hidden="1" customHeight="1">
      <c r="A213" s="14" t="s">
        <v>15</v>
      </c>
      <c r="B213" s="15" t="s">
        <v>73</v>
      </c>
      <c r="C213" s="32" t="s">
        <v>226</v>
      </c>
      <c r="D213" s="7" t="s">
        <v>732</v>
      </c>
      <c r="E213" s="7">
        <v>200</v>
      </c>
      <c r="F213" s="16">
        <f>F214</f>
        <v>0</v>
      </c>
      <c r="G213" s="8">
        <f t="shared" si="3"/>
        <v>0</v>
      </c>
      <c r="H213" s="16">
        <f>H214</f>
        <v>0</v>
      </c>
    </row>
    <row r="214" spans="1:8" hidden="1">
      <c r="A214" s="14" t="s">
        <v>16</v>
      </c>
      <c r="B214" s="15" t="s">
        <v>73</v>
      </c>
      <c r="C214" s="32" t="s">
        <v>226</v>
      </c>
      <c r="D214" s="7" t="s">
        <v>732</v>
      </c>
      <c r="E214" s="7">
        <v>240</v>
      </c>
      <c r="F214" s="16"/>
      <c r="G214" s="8">
        <f t="shared" si="3"/>
        <v>0</v>
      </c>
      <c r="H214" s="16"/>
    </row>
    <row r="215" spans="1:8" ht="32.25" customHeight="1">
      <c r="A215" s="14" t="s">
        <v>204</v>
      </c>
      <c r="B215" s="15" t="s">
        <v>73</v>
      </c>
      <c r="C215" s="32" t="s">
        <v>226</v>
      </c>
      <c r="D215" s="7" t="s">
        <v>462</v>
      </c>
      <c r="E215" s="7"/>
      <c r="F215" s="16">
        <f>F216</f>
        <v>1233000</v>
      </c>
      <c r="G215" s="8">
        <f t="shared" si="3"/>
        <v>0</v>
      </c>
      <c r="H215" s="16">
        <f>H216</f>
        <v>1233000</v>
      </c>
    </row>
    <row r="216" spans="1:8" ht="18.75" customHeight="1">
      <c r="A216" s="36" t="s">
        <v>783</v>
      </c>
      <c r="B216" s="15" t="s">
        <v>73</v>
      </c>
      <c r="C216" s="32" t="s">
        <v>226</v>
      </c>
      <c r="D216" s="7" t="s">
        <v>782</v>
      </c>
      <c r="E216" s="15" t="s">
        <v>254</v>
      </c>
      <c r="F216" s="16">
        <f>F217</f>
        <v>1233000</v>
      </c>
      <c r="G216" s="8">
        <f t="shared" si="3"/>
        <v>0</v>
      </c>
      <c r="H216" s="16">
        <f>H217</f>
        <v>1233000</v>
      </c>
    </row>
    <row r="217" spans="1:8" ht="18" customHeight="1">
      <c r="A217" s="36" t="s">
        <v>785</v>
      </c>
      <c r="B217" s="15" t="s">
        <v>73</v>
      </c>
      <c r="C217" s="32" t="s">
        <v>226</v>
      </c>
      <c r="D217" s="7" t="s">
        <v>784</v>
      </c>
      <c r="E217" s="15"/>
      <c r="F217" s="16">
        <f>F218</f>
        <v>1233000</v>
      </c>
      <c r="G217" s="8">
        <f t="shared" si="3"/>
        <v>0</v>
      </c>
      <c r="H217" s="16">
        <f>H218</f>
        <v>1233000</v>
      </c>
    </row>
    <row r="218" spans="1:8" ht="21" customHeight="1">
      <c r="A218" s="14" t="s">
        <v>17</v>
      </c>
      <c r="B218" s="15" t="s">
        <v>73</v>
      </c>
      <c r="C218" s="32" t="s">
        <v>226</v>
      </c>
      <c r="D218" s="7" t="s">
        <v>784</v>
      </c>
      <c r="E218" s="7">
        <v>800</v>
      </c>
      <c r="F218" s="16">
        <f>F219</f>
        <v>1233000</v>
      </c>
      <c r="G218" s="8">
        <f t="shared" si="3"/>
        <v>0</v>
      </c>
      <c r="H218" s="16">
        <f>H219</f>
        <v>1233000</v>
      </c>
    </row>
    <row r="219" spans="1:8" ht="18" customHeight="1">
      <c r="A219" s="23" t="s">
        <v>18</v>
      </c>
      <c r="B219" s="15" t="s">
        <v>73</v>
      </c>
      <c r="C219" s="32" t="s">
        <v>226</v>
      </c>
      <c r="D219" s="7" t="s">
        <v>784</v>
      </c>
      <c r="E219" s="7">
        <v>850</v>
      </c>
      <c r="F219" s="16">
        <v>1233000</v>
      </c>
      <c r="G219" s="8">
        <f t="shared" si="3"/>
        <v>0</v>
      </c>
      <c r="H219" s="16">
        <v>1233000</v>
      </c>
    </row>
    <row r="220" spans="1:8">
      <c r="A220" s="17" t="s">
        <v>61</v>
      </c>
      <c r="B220" s="12" t="s">
        <v>73</v>
      </c>
      <c r="C220" s="31" t="s">
        <v>227</v>
      </c>
      <c r="D220" s="4"/>
      <c r="E220" s="4"/>
      <c r="F220" s="13">
        <f>F221</f>
        <v>2660891.9500000002</v>
      </c>
      <c r="G220" s="8">
        <f t="shared" si="3"/>
        <v>0</v>
      </c>
      <c r="H220" s="13">
        <f>H221</f>
        <v>2660891.9500000002</v>
      </c>
    </row>
    <row r="221" spans="1:8" ht="18" customHeight="1">
      <c r="A221" s="17" t="s">
        <v>62</v>
      </c>
      <c r="B221" s="12" t="s">
        <v>73</v>
      </c>
      <c r="C221" s="31" t="s">
        <v>228</v>
      </c>
      <c r="D221" s="4"/>
      <c r="E221" s="4"/>
      <c r="F221" s="13">
        <f>F222</f>
        <v>2660891.9500000002</v>
      </c>
      <c r="G221" s="8">
        <f t="shared" si="3"/>
        <v>0</v>
      </c>
      <c r="H221" s="13">
        <f>H222</f>
        <v>2660891.9500000002</v>
      </c>
    </row>
    <row r="222" spans="1:8" ht="21.75" customHeight="1">
      <c r="A222" s="14" t="s">
        <v>215</v>
      </c>
      <c r="B222" s="15" t="s">
        <v>73</v>
      </c>
      <c r="C222" s="32" t="s">
        <v>228</v>
      </c>
      <c r="D222" s="7" t="s">
        <v>465</v>
      </c>
      <c r="E222" s="7"/>
      <c r="F222" s="16">
        <f>F230+F233+F236+F239+F242+F245+F248+F251</f>
        <v>2660891.9500000002</v>
      </c>
      <c r="G222" s="8">
        <f t="shared" si="3"/>
        <v>0</v>
      </c>
      <c r="H222" s="16">
        <f>H230+H233+H236+H239+H242+H245+H248+H251</f>
        <v>2660891.9500000002</v>
      </c>
    </row>
    <row r="223" spans="1:8" hidden="1">
      <c r="A223" s="14" t="s">
        <v>171</v>
      </c>
      <c r="B223" s="15" t="s">
        <v>73</v>
      </c>
      <c r="C223" s="32" t="s">
        <v>226</v>
      </c>
      <c r="D223" s="7" t="s">
        <v>170</v>
      </c>
      <c r="E223" s="7"/>
      <c r="F223" s="16">
        <f>F224+F226</f>
        <v>0</v>
      </c>
      <c r="G223" s="8">
        <f t="shared" si="3"/>
        <v>0</v>
      </c>
      <c r="H223" s="16">
        <f>H224+H226</f>
        <v>0</v>
      </c>
    </row>
    <row r="224" spans="1:8" ht="47.25" hidden="1">
      <c r="A224" s="14" t="s">
        <v>13</v>
      </c>
      <c r="B224" s="15" t="s">
        <v>73</v>
      </c>
      <c r="C224" s="32" t="s">
        <v>226</v>
      </c>
      <c r="D224" s="7" t="s">
        <v>170</v>
      </c>
      <c r="E224" s="7">
        <v>100</v>
      </c>
      <c r="F224" s="16">
        <f>F225</f>
        <v>0</v>
      </c>
      <c r="G224" s="8">
        <f t="shared" si="3"/>
        <v>0</v>
      </c>
      <c r="H224" s="16">
        <f>H225</f>
        <v>0</v>
      </c>
    </row>
    <row r="225" spans="1:8" hidden="1">
      <c r="A225" s="14" t="s">
        <v>30</v>
      </c>
      <c r="B225" s="15" t="s">
        <v>73</v>
      </c>
      <c r="C225" s="32" t="s">
        <v>226</v>
      </c>
      <c r="D225" s="7" t="s">
        <v>170</v>
      </c>
      <c r="E225" s="7">
        <v>110</v>
      </c>
      <c r="F225" s="16"/>
      <c r="G225" s="8">
        <f t="shared" si="3"/>
        <v>0</v>
      </c>
      <c r="H225" s="16"/>
    </row>
    <row r="226" spans="1:8" hidden="1">
      <c r="A226" s="14" t="s">
        <v>15</v>
      </c>
      <c r="B226" s="15" t="s">
        <v>73</v>
      </c>
      <c r="C226" s="32" t="s">
        <v>226</v>
      </c>
      <c r="D226" s="7" t="s">
        <v>170</v>
      </c>
      <c r="E226" s="7">
        <v>200</v>
      </c>
      <c r="F226" s="16">
        <f>F227</f>
        <v>0</v>
      </c>
      <c r="G226" s="8">
        <f t="shared" si="3"/>
        <v>0</v>
      </c>
      <c r="H226" s="16">
        <f>H227</f>
        <v>0</v>
      </c>
    </row>
    <row r="227" spans="1:8" hidden="1">
      <c r="A227" s="14" t="s">
        <v>16</v>
      </c>
      <c r="B227" s="15" t="s">
        <v>73</v>
      </c>
      <c r="C227" s="32" t="s">
        <v>226</v>
      </c>
      <c r="D227" s="7" t="s">
        <v>170</v>
      </c>
      <c r="E227" s="7">
        <v>240</v>
      </c>
      <c r="F227" s="16"/>
      <c r="G227" s="8">
        <f t="shared" si="3"/>
        <v>0</v>
      </c>
      <c r="H227" s="16"/>
    </row>
    <row r="228" spans="1:8" hidden="1">
      <c r="A228" s="14" t="s">
        <v>17</v>
      </c>
      <c r="B228" s="15" t="s">
        <v>73</v>
      </c>
      <c r="C228" s="32" t="s">
        <v>226</v>
      </c>
      <c r="D228" s="7" t="s">
        <v>170</v>
      </c>
      <c r="E228" s="7">
        <v>800</v>
      </c>
      <c r="F228" s="16">
        <f>F229</f>
        <v>0</v>
      </c>
      <c r="G228" s="8">
        <f t="shared" si="3"/>
        <v>0</v>
      </c>
      <c r="H228" s="16">
        <f>H229</f>
        <v>0</v>
      </c>
    </row>
    <row r="229" spans="1:8" hidden="1">
      <c r="A229" s="23" t="s">
        <v>17</v>
      </c>
      <c r="B229" s="15" t="s">
        <v>73</v>
      </c>
      <c r="C229" s="32" t="s">
        <v>226</v>
      </c>
      <c r="D229" s="7" t="s">
        <v>170</v>
      </c>
      <c r="E229" s="7">
        <v>850</v>
      </c>
      <c r="F229" s="16"/>
      <c r="G229" s="8">
        <f t="shared" si="3"/>
        <v>0</v>
      </c>
      <c r="H229" s="16"/>
    </row>
    <row r="230" spans="1:8">
      <c r="A230" s="36" t="s">
        <v>687</v>
      </c>
      <c r="B230" s="15" t="s">
        <v>73</v>
      </c>
      <c r="C230" s="32" t="s">
        <v>228</v>
      </c>
      <c r="D230" s="7" t="s">
        <v>466</v>
      </c>
      <c r="E230" s="15" t="s">
        <v>254</v>
      </c>
      <c r="F230" s="16">
        <f>F231</f>
        <v>20000</v>
      </c>
      <c r="G230" s="8">
        <f t="shared" si="3"/>
        <v>-0.29000000000087311</v>
      </c>
      <c r="H230" s="16">
        <f>H231</f>
        <v>19999.71</v>
      </c>
    </row>
    <row r="231" spans="1:8" ht="17.25" customHeight="1">
      <c r="A231" s="14" t="s">
        <v>15</v>
      </c>
      <c r="B231" s="15" t="s">
        <v>73</v>
      </c>
      <c r="C231" s="32" t="s">
        <v>228</v>
      </c>
      <c r="D231" s="7" t="s">
        <v>733</v>
      </c>
      <c r="E231" s="7">
        <v>200</v>
      </c>
      <c r="F231" s="16">
        <f>F232</f>
        <v>20000</v>
      </c>
      <c r="G231" s="8">
        <f t="shared" si="3"/>
        <v>-0.29000000000087311</v>
      </c>
      <c r="H231" s="16">
        <f>H232</f>
        <v>19999.71</v>
      </c>
    </row>
    <row r="232" spans="1:8" ht="18.75" customHeight="1">
      <c r="A232" s="14" t="s">
        <v>16</v>
      </c>
      <c r="B232" s="15" t="s">
        <v>73</v>
      </c>
      <c r="C232" s="32" t="s">
        <v>228</v>
      </c>
      <c r="D232" s="7" t="s">
        <v>733</v>
      </c>
      <c r="E232" s="7">
        <v>240</v>
      </c>
      <c r="F232" s="16">
        <v>20000</v>
      </c>
      <c r="G232" s="8">
        <f t="shared" si="3"/>
        <v>-0.29000000000087311</v>
      </c>
      <c r="H232" s="16">
        <v>19999.71</v>
      </c>
    </row>
    <row r="233" spans="1:8" ht="31.5" hidden="1">
      <c r="A233" s="36" t="s">
        <v>468</v>
      </c>
      <c r="B233" s="15" t="s">
        <v>73</v>
      </c>
      <c r="C233" s="32" t="s">
        <v>228</v>
      </c>
      <c r="D233" s="7" t="s">
        <v>467</v>
      </c>
      <c r="E233" s="15" t="s">
        <v>254</v>
      </c>
      <c r="F233" s="16">
        <f>F234</f>
        <v>0</v>
      </c>
      <c r="G233" s="8">
        <f t="shared" si="3"/>
        <v>0</v>
      </c>
      <c r="H233" s="16">
        <f>H234</f>
        <v>0</v>
      </c>
    </row>
    <row r="234" spans="1:8" ht="21.75" hidden="1" customHeight="1">
      <c r="A234" s="14" t="s">
        <v>15</v>
      </c>
      <c r="B234" s="15" t="s">
        <v>73</v>
      </c>
      <c r="C234" s="32" t="s">
        <v>228</v>
      </c>
      <c r="D234" s="7" t="s">
        <v>467</v>
      </c>
      <c r="E234" s="7">
        <v>200</v>
      </c>
      <c r="F234" s="16">
        <f>F235</f>
        <v>0</v>
      </c>
      <c r="G234" s="8">
        <f t="shared" si="3"/>
        <v>0</v>
      </c>
      <c r="H234" s="16">
        <f>H235</f>
        <v>0</v>
      </c>
    </row>
    <row r="235" spans="1:8" hidden="1">
      <c r="A235" s="14" t="s">
        <v>16</v>
      </c>
      <c r="B235" s="15" t="s">
        <v>73</v>
      </c>
      <c r="C235" s="32" t="s">
        <v>228</v>
      </c>
      <c r="D235" s="7" t="s">
        <v>467</v>
      </c>
      <c r="E235" s="7">
        <v>240</v>
      </c>
      <c r="F235" s="16"/>
      <c r="G235" s="8">
        <f t="shared" si="3"/>
        <v>0</v>
      </c>
      <c r="H235" s="16"/>
    </row>
    <row r="236" spans="1:8" ht="31.5" hidden="1">
      <c r="A236" s="36" t="s">
        <v>688</v>
      </c>
      <c r="B236" s="15" t="s">
        <v>73</v>
      </c>
      <c r="C236" s="32" t="s">
        <v>228</v>
      </c>
      <c r="D236" s="7" t="s">
        <v>469</v>
      </c>
      <c r="E236" s="15" t="s">
        <v>254</v>
      </c>
      <c r="F236" s="16">
        <f>F237</f>
        <v>0</v>
      </c>
      <c r="G236" s="8">
        <f t="shared" si="3"/>
        <v>0</v>
      </c>
      <c r="H236" s="16">
        <f>H237</f>
        <v>0</v>
      </c>
    </row>
    <row r="237" spans="1:8" ht="20.25" hidden="1" customHeight="1">
      <c r="A237" s="14" t="s">
        <v>15</v>
      </c>
      <c r="B237" s="15" t="s">
        <v>73</v>
      </c>
      <c r="C237" s="32" t="s">
        <v>228</v>
      </c>
      <c r="D237" s="7" t="s">
        <v>734</v>
      </c>
      <c r="E237" s="7">
        <v>200</v>
      </c>
      <c r="F237" s="16">
        <f>F238</f>
        <v>0</v>
      </c>
      <c r="G237" s="8">
        <f t="shared" si="3"/>
        <v>0</v>
      </c>
      <c r="H237" s="16">
        <f>H238</f>
        <v>0</v>
      </c>
    </row>
    <row r="238" spans="1:8" hidden="1">
      <c r="A238" s="14" t="s">
        <v>16</v>
      </c>
      <c r="B238" s="15" t="s">
        <v>73</v>
      </c>
      <c r="C238" s="32" t="s">
        <v>228</v>
      </c>
      <c r="D238" s="7" t="s">
        <v>734</v>
      </c>
      <c r="E238" s="7">
        <v>240</v>
      </c>
      <c r="F238" s="16"/>
      <c r="G238" s="8">
        <f t="shared" si="3"/>
        <v>0</v>
      </c>
      <c r="H238" s="16"/>
    </row>
    <row r="239" spans="1:8" ht="18.75" hidden="1" customHeight="1">
      <c r="A239" s="36" t="s">
        <v>689</v>
      </c>
      <c r="B239" s="15" t="s">
        <v>73</v>
      </c>
      <c r="C239" s="32" t="s">
        <v>228</v>
      </c>
      <c r="D239" s="7" t="s">
        <v>470</v>
      </c>
      <c r="E239" s="15" t="s">
        <v>254</v>
      </c>
      <c r="F239" s="16">
        <f>F240</f>
        <v>0</v>
      </c>
      <c r="G239" s="8">
        <f t="shared" si="3"/>
        <v>0</v>
      </c>
      <c r="H239" s="16">
        <f>H240</f>
        <v>0</v>
      </c>
    </row>
    <row r="240" spans="1:8" ht="18" hidden="1" customHeight="1">
      <c r="A240" s="14" t="s">
        <v>15</v>
      </c>
      <c r="B240" s="15" t="s">
        <v>73</v>
      </c>
      <c r="C240" s="32" t="s">
        <v>228</v>
      </c>
      <c r="D240" s="7" t="s">
        <v>735</v>
      </c>
      <c r="E240" s="7">
        <v>200</v>
      </c>
      <c r="F240" s="16">
        <f>F241</f>
        <v>0</v>
      </c>
      <c r="G240" s="8">
        <f t="shared" si="3"/>
        <v>0</v>
      </c>
      <c r="H240" s="16">
        <f>H241</f>
        <v>0</v>
      </c>
    </row>
    <row r="241" spans="1:8" hidden="1">
      <c r="A241" s="14" t="s">
        <v>16</v>
      </c>
      <c r="B241" s="15" t="s">
        <v>73</v>
      </c>
      <c r="C241" s="32" t="s">
        <v>228</v>
      </c>
      <c r="D241" s="7" t="s">
        <v>735</v>
      </c>
      <c r="E241" s="7">
        <v>240</v>
      </c>
      <c r="F241" s="16">
        <v>0</v>
      </c>
      <c r="G241" s="8">
        <f t="shared" si="3"/>
        <v>0</v>
      </c>
      <c r="H241" s="16">
        <v>0</v>
      </c>
    </row>
    <row r="242" spans="1:8" ht="18" customHeight="1">
      <c r="A242" s="36" t="s">
        <v>823</v>
      </c>
      <c r="B242" s="15" t="s">
        <v>73</v>
      </c>
      <c r="C242" s="32" t="s">
        <v>228</v>
      </c>
      <c r="D242" s="7" t="s">
        <v>471</v>
      </c>
      <c r="E242" s="15" t="s">
        <v>254</v>
      </c>
      <c r="F242" s="16">
        <f>F243</f>
        <v>2625892</v>
      </c>
      <c r="G242" s="8">
        <f t="shared" si="3"/>
        <v>0.2900000000372529</v>
      </c>
      <c r="H242" s="16">
        <f>H243</f>
        <v>2625892.29</v>
      </c>
    </row>
    <row r="243" spans="1:8" ht="18" customHeight="1">
      <c r="A243" s="14" t="s">
        <v>15</v>
      </c>
      <c r="B243" s="15" t="s">
        <v>73</v>
      </c>
      <c r="C243" s="32" t="s">
        <v>228</v>
      </c>
      <c r="D243" s="7" t="s">
        <v>736</v>
      </c>
      <c r="E243" s="7">
        <v>200</v>
      </c>
      <c r="F243" s="16">
        <f>F244</f>
        <v>2625892</v>
      </c>
      <c r="G243" s="8">
        <f t="shared" si="3"/>
        <v>0.2900000000372529</v>
      </c>
      <c r="H243" s="16">
        <f>H244</f>
        <v>2625892.29</v>
      </c>
    </row>
    <row r="244" spans="1:8" ht="18" customHeight="1">
      <c r="A244" s="14" t="s">
        <v>16</v>
      </c>
      <c r="B244" s="15" t="s">
        <v>73</v>
      </c>
      <c r="C244" s="32" t="s">
        <v>228</v>
      </c>
      <c r="D244" s="7" t="s">
        <v>736</v>
      </c>
      <c r="E244" s="7">
        <v>240</v>
      </c>
      <c r="F244" s="16">
        <v>2625892</v>
      </c>
      <c r="G244" s="8">
        <f t="shared" si="3"/>
        <v>0.2900000000372529</v>
      </c>
      <c r="H244" s="16">
        <v>2625892.29</v>
      </c>
    </row>
    <row r="245" spans="1:8" ht="31.5" hidden="1">
      <c r="A245" s="36" t="s">
        <v>473</v>
      </c>
      <c r="B245" s="15" t="s">
        <v>73</v>
      </c>
      <c r="C245" s="32" t="s">
        <v>228</v>
      </c>
      <c r="D245" s="7" t="s">
        <v>472</v>
      </c>
      <c r="E245" s="15" t="s">
        <v>254</v>
      </c>
      <c r="F245" s="16">
        <f>F246</f>
        <v>0</v>
      </c>
      <c r="G245" s="8">
        <f t="shared" si="3"/>
        <v>0</v>
      </c>
      <c r="H245" s="16">
        <f>H246</f>
        <v>0</v>
      </c>
    </row>
    <row r="246" spans="1:8" ht="19.5" hidden="1" customHeight="1">
      <c r="A246" s="14" t="s">
        <v>15</v>
      </c>
      <c r="B246" s="15" t="s">
        <v>73</v>
      </c>
      <c r="C246" s="32" t="s">
        <v>228</v>
      </c>
      <c r="D246" s="7" t="s">
        <v>472</v>
      </c>
      <c r="E246" s="7">
        <v>200</v>
      </c>
      <c r="F246" s="16">
        <f>F247</f>
        <v>0</v>
      </c>
      <c r="G246" s="8">
        <f t="shared" si="3"/>
        <v>0</v>
      </c>
      <c r="H246" s="16">
        <f>H247</f>
        <v>0</v>
      </c>
    </row>
    <row r="247" spans="1:8" hidden="1">
      <c r="A247" s="14" t="s">
        <v>16</v>
      </c>
      <c r="B247" s="15" t="s">
        <v>73</v>
      </c>
      <c r="C247" s="32" t="s">
        <v>228</v>
      </c>
      <c r="D247" s="7" t="s">
        <v>472</v>
      </c>
      <c r="E247" s="7">
        <v>240</v>
      </c>
      <c r="F247" s="16"/>
      <c r="G247" s="8">
        <f t="shared" si="3"/>
        <v>0</v>
      </c>
      <c r="H247" s="16"/>
    </row>
    <row r="248" spans="1:8">
      <c r="A248" s="36" t="s">
        <v>690</v>
      </c>
      <c r="B248" s="15" t="s">
        <v>73</v>
      </c>
      <c r="C248" s="32" t="s">
        <v>228</v>
      </c>
      <c r="D248" s="7" t="s">
        <v>474</v>
      </c>
      <c r="E248" s="15" t="s">
        <v>254</v>
      </c>
      <c r="F248" s="16">
        <f>F249</f>
        <v>14999.95</v>
      </c>
      <c r="G248" s="8">
        <f t="shared" si="3"/>
        <v>0</v>
      </c>
      <c r="H248" s="16">
        <f>H249</f>
        <v>14999.95</v>
      </c>
    </row>
    <row r="249" spans="1:8" ht="22.5" customHeight="1">
      <c r="A249" s="14" t="s">
        <v>15</v>
      </c>
      <c r="B249" s="15" t="s">
        <v>73</v>
      </c>
      <c r="C249" s="32" t="s">
        <v>228</v>
      </c>
      <c r="D249" s="7" t="s">
        <v>737</v>
      </c>
      <c r="E249" s="7">
        <v>200</v>
      </c>
      <c r="F249" s="16">
        <f>F250</f>
        <v>14999.95</v>
      </c>
      <c r="G249" s="8">
        <f t="shared" si="3"/>
        <v>0</v>
      </c>
      <c r="H249" s="16">
        <f>H250</f>
        <v>14999.95</v>
      </c>
    </row>
    <row r="250" spans="1:8" ht="18" customHeight="1">
      <c r="A250" s="14" t="s">
        <v>16</v>
      </c>
      <c r="B250" s="15" t="s">
        <v>73</v>
      </c>
      <c r="C250" s="32" t="s">
        <v>228</v>
      </c>
      <c r="D250" s="7" t="s">
        <v>737</v>
      </c>
      <c r="E250" s="7">
        <v>240</v>
      </c>
      <c r="F250" s="16">
        <v>14999.95</v>
      </c>
      <c r="G250" s="8">
        <f t="shared" si="3"/>
        <v>0</v>
      </c>
      <c r="H250" s="16">
        <v>14999.95</v>
      </c>
    </row>
    <row r="251" spans="1:8" ht="33" hidden="1" customHeight="1">
      <c r="A251" s="36" t="s">
        <v>691</v>
      </c>
      <c r="B251" s="15" t="s">
        <v>73</v>
      </c>
      <c r="C251" s="32" t="s">
        <v>228</v>
      </c>
      <c r="D251" s="7" t="s">
        <v>475</v>
      </c>
      <c r="E251" s="15" t="s">
        <v>254</v>
      </c>
      <c r="F251" s="16">
        <f>F252</f>
        <v>0</v>
      </c>
      <c r="G251" s="8">
        <f t="shared" si="3"/>
        <v>0</v>
      </c>
      <c r="H251" s="16">
        <f>H252</f>
        <v>0</v>
      </c>
    </row>
    <row r="252" spans="1:8" ht="23.25" hidden="1" customHeight="1">
      <c r="A252" s="14" t="s">
        <v>15</v>
      </c>
      <c r="B252" s="15" t="s">
        <v>73</v>
      </c>
      <c r="C252" s="32" t="s">
        <v>228</v>
      </c>
      <c r="D252" s="7" t="s">
        <v>738</v>
      </c>
      <c r="E252" s="7">
        <v>200</v>
      </c>
      <c r="F252" s="16">
        <f>F253</f>
        <v>0</v>
      </c>
      <c r="G252" s="8">
        <f t="shared" si="3"/>
        <v>0</v>
      </c>
      <c r="H252" s="16">
        <f>H253</f>
        <v>0</v>
      </c>
    </row>
    <row r="253" spans="1:8" ht="32.25" hidden="1" customHeight="1">
      <c r="A253" s="14" t="s">
        <v>16</v>
      </c>
      <c r="B253" s="15" t="s">
        <v>73</v>
      </c>
      <c r="C253" s="32" t="s">
        <v>228</v>
      </c>
      <c r="D253" s="7" t="s">
        <v>738</v>
      </c>
      <c r="E253" s="7">
        <v>240</v>
      </c>
      <c r="F253" s="16">
        <v>0</v>
      </c>
      <c r="G253" s="8">
        <f t="shared" si="3"/>
        <v>0</v>
      </c>
      <c r="H253" s="16">
        <v>0</v>
      </c>
    </row>
    <row r="254" spans="1:8">
      <c r="A254" s="17" t="s">
        <v>25</v>
      </c>
      <c r="B254" s="12" t="s">
        <v>73</v>
      </c>
      <c r="C254" s="31" t="s">
        <v>99</v>
      </c>
      <c r="D254" s="4"/>
      <c r="E254" s="4"/>
      <c r="F254" s="13">
        <f>F256+F262</f>
        <v>310000</v>
      </c>
      <c r="G254" s="8">
        <f t="shared" si="3"/>
        <v>0</v>
      </c>
      <c r="H254" s="13">
        <f>H256+H262</f>
        <v>310000</v>
      </c>
    </row>
    <row r="255" spans="1:8" hidden="1">
      <c r="A255" s="17" t="s">
        <v>53</v>
      </c>
      <c r="B255" s="12" t="s">
        <v>73</v>
      </c>
      <c r="C255" s="31" t="s">
        <v>166</v>
      </c>
      <c r="D255" s="4"/>
      <c r="E255" s="4"/>
      <c r="F255" s="13" t="e">
        <f>#REF!+#REF!</f>
        <v>#REF!</v>
      </c>
      <c r="G255" s="8" t="e">
        <f t="shared" si="3"/>
        <v>#REF!</v>
      </c>
      <c r="H255" s="13" t="e">
        <f>#REF!+#REF!</f>
        <v>#REF!</v>
      </c>
    </row>
    <row r="256" spans="1:8" ht="18" customHeight="1">
      <c r="A256" s="17" t="s">
        <v>26</v>
      </c>
      <c r="B256" s="12" t="s">
        <v>73</v>
      </c>
      <c r="C256" s="31" t="s">
        <v>100</v>
      </c>
      <c r="D256" s="4"/>
      <c r="E256" s="4"/>
      <c r="F256" s="13">
        <f>F257</f>
        <v>50000</v>
      </c>
      <c r="G256" s="8">
        <f t="shared" si="3"/>
        <v>0</v>
      </c>
      <c r="H256" s="13">
        <f>H257</f>
        <v>50000</v>
      </c>
    </row>
    <row r="257" spans="1:8" ht="35.25" customHeight="1">
      <c r="A257" s="14" t="s">
        <v>188</v>
      </c>
      <c r="B257" s="15" t="s">
        <v>73</v>
      </c>
      <c r="C257" s="32" t="s">
        <v>100</v>
      </c>
      <c r="D257" s="7" t="s">
        <v>390</v>
      </c>
      <c r="E257" s="7"/>
      <c r="F257" s="16">
        <f>F258</f>
        <v>50000</v>
      </c>
      <c r="G257" s="8">
        <f t="shared" si="3"/>
        <v>0</v>
      </c>
      <c r="H257" s="16">
        <f>H258</f>
        <v>50000</v>
      </c>
    </row>
    <row r="258" spans="1:8" ht="19.5" customHeight="1">
      <c r="A258" s="36" t="s">
        <v>477</v>
      </c>
      <c r="B258" s="15" t="s">
        <v>73</v>
      </c>
      <c r="C258" s="32" t="s">
        <v>100</v>
      </c>
      <c r="D258" s="7" t="s">
        <v>476</v>
      </c>
      <c r="E258" s="7"/>
      <c r="F258" s="16">
        <f>F259</f>
        <v>50000</v>
      </c>
      <c r="G258" s="8">
        <f t="shared" si="3"/>
        <v>0</v>
      </c>
      <c r="H258" s="16">
        <f>H259</f>
        <v>50000</v>
      </c>
    </row>
    <row r="259" spans="1:8" ht="18.75" customHeight="1">
      <c r="A259" s="14" t="s">
        <v>27</v>
      </c>
      <c r="B259" s="15" t="s">
        <v>73</v>
      </c>
      <c r="C259" s="32" t="s">
        <v>100</v>
      </c>
      <c r="D259" s="7" t="s">
        <v>478</v>
      </c>
      <c r="E259" s="15" t="s">
        <v>254</v>
      </c>
      <c r="F259" s="16">
        <f>F260</f>
        <v>50000</v>
      </c>
      <c r="G259" s="8">
        <f t="shared" si="3"/>
        <v>0</v>
      </c>
      <c r="H259" s="16">
        <f>H260</f>
        <v>50000</v>
      </c>
    </row>
    <row r="260" spans="1:8" ht="21.75" customHeight="1">
      <c r="A260" s="14" t="s">
        <v>15</v>
      </c>
      <c r="B260" s="15" t="s">
        <v>73</v>
      </c>
      <c r="C260" s="32" t="s">
        <v>100</v>
      </c>
      <c r="D260" s="7" t="s">
        <v>478</v>
      </c>
      <c r="E260" s="7">
        <v>200</v>
      </c>
      <c r="F260" s="16">
        <f>F261</f>
        <v>50000</v>
      </c>
      <c r="G260" s="8">
        <f t="shared" si="3"/>
        <v>0</v>
      </c>
      <c r="H260" s="16">
        <f>H261</f>
        <v>50000</v>
      </c>
    </row>
    <row r="261" spans="1:8" ht="18.75" customHeight="1">
      <c r="A261" s="14" t="s">
        <v>16</v>
      </c>
      <c r="B261" s="15" t="s">
        <v>73</v>
      </c>
      <c r="C261" s="32" t="s">
        <v>100</v>
      </c>
      <c r="D261" s="7" t="s">
        <v>478</v>
      </c>
      <c r="E261" s="7">
        <v>240</v>
      </c>
      <c r="F261" s="16">
        <v>50000</v>
      </c>
      <c r="G261" s="8">
        <f t="shared" si="3"/>
        <v>0</v>
      </c>
      <c r="H261" s="16">
        <v>50000</v>
      </c>
    </row>
    <row r="262" spans="1:8" s="3" customFormat="1">
      <c r="A262" s="17" t="s">
        <v>65</v>
      </c>
      <c r="B262" s="12" t="s">
        <v>73</v>
      </c>
      <c r="C262" s="31" t="s">
        <v>104</v>
      </c>
      <c r="D262" s="4"/>
      <c r="E262" s="4"/>
      <c r="F262" s="13">
        <f>F263+F269</f>
        <v>260000</v>
      </c>
      <c r="G262" s="8">
        <f t="shared" si="3"/>
        <v>0</v>
      </c>
      <c r="H262" s="13">
        <f>H263+H269</f>
        <v>260000</v>
      </c>
    </row>
    <row r="263" spans="1:8" s="3" customFormat="1" hidden="1">
      <c r="A263" s="23" t="s">
        <v>479</v>
      </c>
      <c r="B263" s="15" t="s">
        <v>73</v>
      </c>
      <c r="C263" s="32" t="s">
        <v>104</v>
      </c>
      <c r="D263" s="7" t="s">
        <v>480</v>
      </c>
      <c r="E263" s="4"/>
      <c r="F263" s="16">
        <f>F264</f>
        <v>0</v>
      </c>
      <c r="G263" s="8">
        <f t="shared" si="3"/>
        <v>0</v>
      </c>
      <c r="H263" s="16">
        <f>H264</f>
        <v>0</v>
      </c>
    </row>
    <row r="264" spans="1:8" s="3" customFormat="1" hidden="1">
      <c r="A264" s="23" t="s">
        <v>304</v>
      </c>
      <c r="B264" s="15" t="s">
        <v>73</v>
      </c>
      <c r="C264" s="32" t="s">
        <v>104</v>
      </c>
      <c r="D264" s="7" t="s">
        <v>482</v>
      </c>
      <c r="E264" s="4"/>
      <c r="F264" s="16">
        <f>F265</f>
        <v>0</v>
      </c>
      <c r="G264" s="8">
        <f t="shared" si="3"/>
        <v>0</v>
      </c>
      <c r="H264" s="16">
        <f>H265</f>
        <v>0</v>
      </c>
    </row>
    <row r="265" spans="1:8" s="3" customFormat="1" ht="31.5" hidden="1">
      <c r="A265" s="36" t="s">
        <v>481</v>
      </c>
      <c r="B265" s="15" t="s">
        <v>73</v>
      </c>
      <c r="C265" s="32" t="s">
        <v>104</v>
      </c>
      <c r="D265" s="7" t="s">
        <v>483</v>
      </c>
      <c r="E265" s="4"/>
      <c r="F265" s="16">
        <f>F266</f>
        <v>0</v>
      </c>
      <c r="G265" s="8">
        <f t="shared" si="3"/>
        <v>0</v>
      </c>
      <c r="H265" s="16">
        <f>H266</f>
        <v>0</v>
      </c>
    </row>
    <row r="266" spans="1:8" s="3" customFormat="1" hidden="1">
      <c r="A266" s="36" t="s">
        <v>485</v>
      </c>
      <c r="B266" s="15" t="s">
        <v>73</v>
      </c>
      <c r="C266" s="32" t="s">
        <v>104</v>
      </c>
      <c r="D266" s="7" t="s">
        <v>484</v>
      </c>
      <c r="E266" s="15" t="s">
        <v>254</v>
      </c>
      <c r="F266" s="16">
        <f>F267</f>
        <v>0</v>
      </c>
      <c r="G266" s="8">
        <f t="shared" ref="G266:G329" si="4">H266-F266</f>
        <v>0</v>
      </c>
      <c r="H266" s="16">
        <f>H267</f>
        <v>0</v>
      </c>
    </row>
    <row r="267" spans="1:8" s="3" customFormat="1" ht="18" hidden="1" customHeight="1">
      <c r="A267" s="14" t="s">
        <v>15</v>
      </c>
      <c r="B267" s="15" t="s">
        <v>73</v>
      </c>
      <c r="C267" s="32" t="s">
        <v>104</v>
      </c>
      <c r="D267" s="7" t="s">
        <v>484</v>
      </c>
      <c r="E267" s="7">
        <v>200</v>
      </c>
      <c r="F267" s="16">
        <f>F268</f>
        <v>0</v>
      </c>
      <c r="G267" s="8">
        <f t="shared" si="4"/>
        <v>0</v>
      </c>
      <c r="H267" s="16">
        <f>H268</f>
        <v>0</v>
      </c>
    </row>
    <row r="268" spans="1:8" s="3" customFormat="1" hidden="1">
      <c r="A268" s="14" t="s">
        <v>16</v>
      </c>
      <c r="B268" s="15" t="s">
        <v>73</v>
      </c>
      <c r="C268" s="32" t="s">
        <v>104</v>
      </c>
      <c r="D268" s="7" t="s">
        <v>484</v>
      </c>
      <c r="E268" s="7">
        <v>240</v>
      </c>
      <c r="F268" s="16">
        <v>0</v>
      </c>
      <c r="G268" s="8">
        <f t="shared" si="4"/>
        <v>0</v>
      </c>
      <c r="H268" s="16">
        <v>0</v>
      </c>
    </row>
    <row r="269" spans="1:8" ht="20.25" customHeight="1">
      <c r="A269" s="14" t="s">
        <v>172</v>
      </c>
      <c r="B269" s="15" t="s">
        <v>73</v>
      </c>
      <c r="C269" s="32" t="s">
        <v>104</v>
      </c>
      <c r="D269" s="7" t="s">
        <v>486</v>
      </c>
      <c r="E269" s="7"/>
      <c r="F269" s="16">
        <f>F270+F274</f>
        <v>260000</v>
      </c>
      <c r="G269" s="8">
        <f t="shared" si="4"/>
        <v>0</v>
      </c>
      <c r="H269" s="16">
        <f>H270+H274</f>
        <v>260000</v>
      </c>
    </row>
    <row r="270" spans="1:8" ht="34.5" customHeight="1">
      <c r="A270" s="36" t="s">
        <v>489</v>
      </c>
      <c r="B270" s="15" t="s">
        <v>73</v>
      </c>
      <c r="C270" s="32" t="s">
        <v>104</v>
      </c>
      <c r="D270" s="7" t="s">
        <v>487</v>
      </c>
      <c r="E270" s="7"/>
      <c r="F270" s="16">
        <f>F271</f>
        <v>30000</v>
      </c>
      <c r="G270" s="8">
        <f t="shared" si="4"/>
        <v>37934.839999999997</v>
      </c>
      <c r="H270" s="16">
        <f>H271</f>
        <v>67934.84</v>
      </c>
    </row>
    <row r="271" spans="1:8" ht="33" customHeight="1">
      <c r="A271" s="36" t="s">
        <v>488</v>
      </c>
      <c r="B271" s="15" t="s">
        <v>73</v>
      </c>
      <c r="C271" s="32" t="s">
        <v>104</v>
      </c>
      <c r="D271" s="7" t="s">
        <v>490</v>
      </c>
      <c r="E271" s="7"/>
      <c r="F271" s="16">
        <f>F272</f>
        <v>30000</v>
      </c>
      <c r="G271" s="8">
        <f t="shared" si="4"/>
        <v>37934.839999999997</v>
      </c>
      <c r="H271" s="16">
        <f>H272</f>
        <v>67934.84</v>
      </c>
    </row>
    <row r="272" spans="1:8" ht="20.25" customHeight="1">
      <c r="A272" s="14" t="s">
        <v>15</v>
      </c>
      <c r="B272" s="15" t="s">
        <v>73</v>
      </c>
      <c r="C272" s="32" t="s">
        <v>104</v>
      </c>
      <c r="D272" s="7" t="s">
        <v>739</v>
      </c>
      <c r="E272" s="15" t="s">
        <v>254</v>
      </c>
      <c r="F272" s="16">
        <f>F273</f>
        <v>30000</v>
      </c>
      <c r="G272" s="8">
        <f t="shared" si="4"/>
        <v>37934.839999999997</v>
      </c>
      <c r="H272" s="16">
        <f>H273</f>
        <v>67934.84</v>
      </c>
    </row>
    <row r="273" spans="1:8" ht="20.25" customHeight="1">
      <c r="A273" s="14" t="s">
        <v>16</v>
      </c>
      <c r="B273" s="15" t="s">
        <v>73</v>
      </c>
      <c r="C273" s="32" t="s">
        <v>104</v>
      </c>
      <c r="D273" s="7" t="s">
        <v>739</v>
      </c>
      <c r="E273" s="7">
        <v>240</v>
      </c>
      <c r="F273" s="16">
        <v>30000</v>
      </c>
      <c r="G273" s="8">
        <f t="shared" si="4"/>
        <v>37934.839999999997</v>
      </c>
      <c r="H273" s="16">
        <v>67934.84</v>
      </c>
    </row>
    <row r="274" spans="1:8">
      <c r="A274" s="14" t="s">
        <v>173</v>
      </c>
      <c r="B274" s="15" t="s">
        <v>73</v>
      </c>
      <c r="C274" s="32" t="s">
        <v>104</v>
      </c>
      <c r="D274" s="7" t="s">
        <v>491</v>
      </c>
      <c r="E274" s="7"/>
      <c r="F274" s="16">
        <f>F275+F278+F287+F290</f>
        <v>230000</v>
      </c>
      <c r="G274" s="8">
        <f t="shared" si="4"/>
        <v>-37934.839999999997</v>
      </c>
      <c r="H274" s="16">
        <f>H275+H278+H287+H290</f>
        <v>192065.16</v>
      </c>
    </row>
    <row r="275" spans="1:8" ht="18" customHeight="1">
      <c r="A275" s="36" t="s">
        <v>493</v>
      </c>
      <c r="B275" s="15" t="s">
        <v>73</v>
      </c>
      <c r="C275" s="32" t="s">
        <v>104</v>
      </c>
      <c r="D275" s="7" t="s">
        <v>492</v>
      </c>
      <c r="E275" s="15" t="s">
        <v>254</v>
      </c>
      <c r="F275" s="16">
        <f>F276</f>
        <v>85878.16</v>
      </c>
      <c r="G275" s="8">
        <f t="shared" si="4"/>
        <v>27600</v>
      </c>
      <c r="H275" s="16">
        <f>H276</f>
        <v>113478.16</v>
      </c>
    </row>
    <row r="276" spans="1:8" ht="21" customHeight="1">
      <c r="A276" s="14" t="s">
        <v>15</v>
      </c>
      <c r="B276" s="15" t="s">
        <v>73</v>
      </c>
      <c r="C276" s="32" t="s">
        <v>104</v>
      </c>
      <c r="D276" s="7" t="s">
        <v>740</v>
      </c>
      <c r="E276" s="7">
        <v>200</v>
      </c>
      <c r="F276" s="16">
        <f>F277</f>
        <v>85878.16</v>
      </c>
      <c r="G276" s="8">
        <f t="shared" si="4"/>
        <v>27600</v>
      </c>
      <c r="H276" s="16">
        <f>H277</f>
        <v>113478.16</v>
      </c>
    </row>
    <row r="277" spans="1:8" ht="20.25" customHeight="1">
      <c r="A277" s="14" t="s">
        <v>16</v>
      </c>
      <c r="B277" s="15" t="s">
        <v>73</v>
      </c>
      <c r="C277" s="32" t="s">
        <v>104</v>
      </c>
      <c r="D277" s="7" t="s">
        <v>740</v>
      </c>
      <c r="E277" s="7">
        <v>240</v>
      </c>
      <c r="F277" s="16">
        <v>85878.16</v>
      </c>
      <c r="G277" s="8">
        <f t="shared" si="4"/>
        <v>27600</v>
      </c>
      <c r="H277" s="16">
        <v>113478.16</v>
      </c>
    </row>
    <row r="278" spans="1:8" ht="19.5" customHeight="1">
      <c r="A278" s="36" t="s">
        <v>494</v>
      </c>
      <c r="B278" s="15" t="s">
        <v>73</v>
      </c>
      <c r="C278" s="32" t="s">
        <v>104</v>
      </c>
      <c r="D278" s="7" t="s">
        <v>495</v>
      </c>
      <c r="E278" s="15" t="s">
        <v>254</v>
      </c>
      <c r="F278" s="16">
        <f>F279</f>
        <v>49921.84</v>
      </c>
      <c r="G278" s="8">
        <f t="shared" si="4"/>
        <v>-34844.839999999997</v>
      </c>
      <c r="H278" s="16">
        <f>H279</f>
        <v>15077</v>
      </c>
    </row>
    <row r="279" spans="1:8" ht="21.75" customHeight="1">
      <c r="A279" s="14" t="s">
        <v>15</v>
      </c>
      <c r="B279" s="15" t="s">
        <v>73</v>
      </c>
      <c r="C279" s="32" t="s">
        <v>104</v>
      </c>
      <c r="D279" s="7" t="s">
        <v>741</v>
      </c>
      <c r="E279" s="7">
        <v>200</v>
      </c>
      <c r="F279" s="16">
        <f>F280</f>
        <v>49921.84</v>
      </c>
      <c r="G279" s="8">
        <f t="shared" si="4"/>
        <v>-34844.839999999997</v>
      </c>
      <c r="H279" s="16">
        <f>H280</f>
        <v>15077</v>
      </c>
    </row>
    <row r="280" spans="1:8" ht="17.25" customHeight="1">
      <c r="A280" s="14" t="s">
        <v>16</v>
      </c>
      <c r="B280" s="15" t="s">
        <v>73</v>
      </c>
      <c r="C280" s="32" t="s">
        <v>104</v>
      </c>
      <c r="D280" s="7" t="s">
        <v>741</v>
      </c>
      <c r="E280" s="7">
        <v>240</v>
      </c>
      <c r="F280" s="16">
        <v>49921.84</v>
      </c>
      <c r="G280" s="8">
        <f t="shared" si="4"/>
        <v>-34844.839999999997</v>
      </c>
      <c r="H280" s="16">
        <v>15077</v>
      </c>
    </row>
    <row r="281" spans="1:8" ht="24" hidden="1" customHeight="1">
      <c r="A281" s="23" t="s">
        <v>305</v>
      </c>
      <c r="B281" s="15" t="s">
        <v>73</v>
      </c>
      <c r="C281" s="32" t="s">
        <v>104</v>
      </c>
      <c r="D281" s="7" t="s">
        <v>251</v>
      </c>
      <c r="E281" s="7"/>
      <c r="F281" s="16">
        <f>F282</f>
        <v>0</v>
      </c>
      <c r="G281" s="8">
        <f t="shared" si="4"/>
        <v>0</v>
      </c>
      <c r="H281" s="16">
        <f>H282</f>
        <v>0</v>
      </c>
    </row>
    <row r="282" spans="1:8" ht="30.75" hidden="1" customHeight="1">
      <c r="A282" s="23" t="s">
        <v>15</v>
      </c>
      <c r="B282" s="15" t="s">
        <v>73</v>
      </c>
      <c r="C282" s="32" t="s">
        <v>104</v>
      </c>
      <c r="D282" s="7" t="s">
        <v>251</v>
      </c>
      <c r="E282" s="7">
        <v>200</v>
      </c>
      <c r="F282" s="16">
        <f>F283</f>
        <v>0</v>
      </c>
      <c r="G282" s="8">
        <f t="shared" si="4"/>
        <v>0</v>
      </c>
      <c r="H282" s="16">
        <f>H283</f>
        <v>0</v>
      </c>
    </row>
    <row r="283" spans="1:8" ht="30.75" hidden="1" customHeight="1">
      <c r="A283" s="23" t="s">
        <v>16</v>
      </c>
      <c r="B283" s="15" t="s">
        <v>73</v>
      </c>
      <c r="C283" s="32" t="s">
        <v>104</v>
      </c>
      <c r="D283" s="7" t="s">
        <v>251</v>
      </c>
      <c r="E283" s="7">
        <v>240</v>
      </c>
      <c r="F283" s="16"/>
      <c r="G283" s="8">
        <f t="shared" si="4"/>
        <v>0</v>
      </c>
      <c r="H283" s="16"/>
    </row>
    <row r="284" spans="1:8" ht="30.75" hidden="1" customHeight="1">
      <c r="A284" s="14" t="s">
        <v>136</v>
      </c>
      <c r="B284" s="15" t="s">
        <v>73</v>
      </c>
      <c r="C284" s="32" t="s">
        <v>104</v>
      </c>
      <c r="D284" s="7" t="s">
        <v>137</v>
      </c>
      <c r="E284" s="7"/>
      <c r="F284" s="16">
        <f>F285</f>
        <v>0</v>
      </c>
      <c r="G284" s="8">
        <f t="shared" si="4"/>
        <v>0</v>
      </c>
      <c r="H284" s="16">
        <f>H285</f>
        <v>0</v>
      </c>
    </row>
    <row r="285" spans="1:8" ht="30.75" hidden="1" customHeight="1">
      <c r="A285" s="14" t="s">
        <v>15</v>
      </c>
      <c r="B285" s="15" t="s">
        <v>73</v>
      </c>
      <c r="C285" s="32" t="s">
        <v>104</v>
      </c>
      <c r="D285" s="7" t="s">
        <v>137</v>
      </c>
      <c r="E285" s="7">
        <v>200</v>
      </c>
      <c r="F285" s="16">
        <f>F286</f>
        <v>0</v>
      </c>
      <c r="G285" s="8">
        <f t="shared" si="4"/>
        <v>0</v>
      </c>
      <c r="H285" s="16">
        <f>H286</f>
        <v>0</v>
      </c>
    </row>
    <row r="286" spans="1:8" ht="30.75" hidden="1" customHeight="1">
      <c r="A286" s="14" t="s">
        <v>16</v>
      </c>
      <c r="B286" s="15" t="s">
        <v>73</v>
      </c>
      <c r="C286" s="32" t="s">
        <v>104</v>
      </c>
      <c r="D286" s="7" t="s">
        <v>137</v>
      </c>
      <c r="E286" s="7">
        <v>240</v>
      </c>
      <c r="F286" s="16"/>
      <c r="G286" s="8">
        <f t="shared" si="4"/>
        <v>0</v>
      </c>
      <c r="H286" s="16"/>
    </row>
    <row r="287" spans="1:8" ht="21" customHeight="1">
      <c r="A287" s="36" t="s">
        <v>494</v>
      </c>
      <c r="B287" s="15" t="s">
        <v>73</v>
      </c>
      <c r="C287" s="32" t="s">
        <v>104</v>
      </c>
      <c r="D287" s="7" t="s">
        <v>496</v>
      </c>
      <c r="E287" s="15" t="s">
        <v>254</v>
      </c>
      <c r="F287" s="16">
        <f>F288</f>
        <v>74200</v>
      </c>
      <c r="G287" s="8">
        <f t="shared" si="4"/>
        <v>-10690</v>
      </c>
      <c r="H287" s="16">
        <f>H288</f>
        <v>63510</v>
      </c>
    </row>
    <row r="288" spans="1:8" ht="18.75" customHeight="1">
      <c r="A288" s="14" t="s">
        <v>15</v>
      </c>
      <c r="B288" s="15" t="s">
        <v>73</v>
      </c>
      <c r="C288" s="32" t="s">
        <v>104</v>
      </c>
      <c r="D288" s="7" t="s">
        <v>742</v>
      </c>
      <c r="E288" s="7">
        <v>200</v>
      </c>
      <c r="F288" s="16">
        <f>F289</f>
        <v>74200</v>
      </c>
      <c r="G288" s="8">
        <f t="shared" si="4"/>
        <v>-10690</v>
      </c>
      <c r="H288" s="16">
        <f>H289</f>
        <v>63510</v>
      </c>
    </row>
    <row r="289" spans="1:8" ht="20.25" customHeight="1">
      <c r="A289" s="14" t="s">
        <v>16</v>
      </c>
      <c r="B289" s="15" t="s">
        <v>73</v>
      </c>
      <c r="C289" s="32" t="s">
        <v>104</v>
      </c>
      <c r="D289" s="7" t="s">
        <v>742</v>
      </c>
      <c r="E289" s="7">
        <v>240</v>
      </c>
      <c r="F289" s="16">
        <v>74200</v>
      </c>
      <c r="G289" s="8">
        <f t="shared" si="4"/>
        <v>-10690</v>
      </c>
      <c r="H289" s="16">
        <v>63510</v>
      </c>
    </row>
    <row r="290" spans="1:8" ht="24.75" customHeight="1">
      <c r="A290" s="36" t="s">
        <v>498</v>
      </c>
      <c r="B290" s="15" t="s">
        <v>73</v>
      </c>
      <c r="C290" s="32" t="s">
        <v>104</v>
      </c>
      <c r="D290" s="7" t="s">
        <v>497</v>
      </c>
      <c r="E290" s="15" t="s">
        <v>254</v>
      </c>
      <c r="F290" s="16">
        <f>F291</f>
        <v>20000</v>
      </c>
      <c r="G290" s="8">
        <f t="shared" si="4"/>
        <v>-20000</v>
      </c>
      <c r="H290" s="16">
        <f>H291</f>
        <v>0</v>
      </c>
    </row>
    <row r="291" spans="1:8" ht="20.25" customHeight="1">
      <c r="A291" s="14" t="s">
        <v>15</v>
      </c>
      <c r="B291" s="15" t="s">
        <v>73</v>
      </c>
      <c r="C291" s="32" t="s">
        <v>104</v>
      </c>
      <c r="D291" s="7" t="s">
        <v>743</v>
      </c>
      <c r="E291" s="7">
        <v>200</v>
      </c>
      <c r="F291" s="16">
        <f>F292</f>
        <v>20000</v>
      </c>
      <c r="G291" s="8">
        <f t="shared" si="4"/>
        <v>-20000</v>
      </c>
      <c r="H291" s="16">
        <f>H292</f>
        <v>0</v>
      </c>
    </row>
    <row r="292" spans="1:8" ht="18.75" customHeight="1">
      <c r="A292" s="14" t="s">
        <v>16</v>
      </c>
      <c r="B292" s="15" t="s">
        <v>73</v>
      </c>
      <c r="C292" s="32" t="s">
        <v>104</v>
      </c>
      <c r="D292" s="7" t="s">
        <v>743</v>
      </c>
      <c r="E292" s="7">
        <v>240</v>
      </c>
      <c r="F292" s="16">
        <v>20000</v>
      </c>
      <c r="G292" s="8">
        <f t="shared" si="4"/>
        <v>-20000</v>
      </c>
      <c r="H292" s="16">
        <v>0</v>
      </c>
    </row>
    <row r="293" spans="1:8">
      <c r="A293" s="17" t="s">
        <v>43</v>
      </c>
      <c r="B293" s="12" t="s">
        <v>73</v>
      </c>
      <c r="C293" s="31" t="s">
        <v>160</v>
      </c>
      <c r="D293" s="4"/>
      <c r="E293" s="4"/>
      <c r="F293" s="13">
        <f>F298+F420+F294</f>
        <v>512543043.42000002</v>
      </c>
      <c r="G293" s="8">
        <f t="shared" si="4"/>
        <v>-1912279.7399999499</v>
      </c>
      <c r="H293" s="13">
        <f>H298+H420+H294</f>
        <v>510630763.68000007</v>
      </c>
    </row>
    <row r="294" spans="1:8">
      <c r="A294" s="17" t="s">
        <v>66</v>
      </c>
      <c r="B294" s="12" t="s">
        <v>73</v>
      </c>
      <c r="C294" s="31" t="s">
        <v>105</v>
      </c>
      <c r="D294" s="4"/>
      <c r="E294" s="4"/>
      <c r="F294" s="13">
        <f>F295</f>
        <v>21516957</v>
      </c>
      <c r="G294" s="8">
        <f t="shared" si="4"/>
        <v>0</v>
      </c>
      <c r="H294" s="13">
        <f>H295</f>
        <v>21516957</v>
      </c>
    </row>
    <row r="295" spans="1:8" ht="33.75" customHeight="1">
      <c r="A295" s="14" t="s">
        <v>750</v>
      </c>
      <c r="B295" s="15" t="s">
        <v>73</v>
      </c>
      <c r="C295" s="32" t="s">
        <v>105</v>
      </c>
      <c r="D295" s="15" t="s">
        <v>769</v>
      </c>
      <c r="E295" s="15" t="s">
        <v>254</v>
      </c>
      <c r="F295" s="16">
        <f>F296</f>
        <v>21516957</v>
      </c>
      <c r="G295" s="8">
        <f t="shared" si="4"/>
        <v>0</v>
      </c>
      <c r="H295" s="16">
        <f>H296</f>
        <v>21516957</v>
      </c>
    </row>
    <row r="296" spans="1:8" ht="31.5">
      <c r="A296" s="14" t="s">
        <v>33</v>
      </c>
      <c r="B296" s="15" t="s">
        <v>73</v>
      </c>
      <c r="C296" s="32" t="s">
        <v>105</v>
      </c>
      <c r="D296" s="15" t="s">
        <v>769</v>
      </c>
      <c r="E296" s="7">
        <v>600</v>
      </c>
      <c r="F296" s="16">
        <f>F297</f>
        <v>21516957</v>
      </c>
      <c r="G296" s="8">
        <f t="shared" si="4"/>
        <v>0</v>
      </c>
      <c r="H296" s="16">
        <f>H297</f>
        <v>21516957</v>
      </c>
    </row>
    <row r="297" spans="1:8" ht="16.5" customHeight="1">
      <c r="A297" s="14" t="s">
        <v>34</v>
      </c>
      <c r="B297" s="15" t="s">
        <v>73</v>
      </c>
      <c r="C297" s="32" t="s">
        <v>105</v>
      </c>
      <c r="D297" s="15" t="s">
        <v>769</v>
      </c>
      <c r="E297" s="7">
        <v>610</v>
      </c>
      <c r="F297" s="16">
        <v>21516957</v>
      </c>
      <c r="G297" s="8">
        <f t="shared" si="4"/>
        <v>0</v>
      </c>
      <c r="H297" s="16">
        <v>21516957</v>
      </c>
    </row>
    <row r="298" spans="1:8">
      <c r="A298" s="17" t="s">
        <v>44</v>
      </c>
      <c r="B298" s="12" t="s">
        <v>73</v>
      </c>
      <c r="C298" s="31" t="s">
        <v>101</v>
      </c>
      <c r="D298" s="12"/>
      <c r="E298" s="4"/>
      <c r="F298" s="13">
        <f>F299+F370+F374+F379+F407</f>
        <v>452180524.68000001</v>
      </c>
      <c r="G298" s="8">
        <f t="shared" si="4"/>
        <v>-2105789.719999969</v>
      </c>
      <c r="H298" s="13">
        <f>H299+H370+H374+H379+H407</f>
        <v>450074734.96000004</v>
      </c>
    </row>
    <row r="299" spans="1:8" ht="18" customHeight="1">
      <c r="A299" s="14" t="s">
        <v>205</v>
      </c>
      <c r="B299" s="15" t="s">
        <v>73</v>
      </c>
      <c r="C299" s="32" t="s">
        <v>101</v>
      </c>
      <c r="D299" s="7" t="s">
        <v>480</v>
      </c>
      <c r="E299" s="7"/>
      <c r="F299" s="16">
        <f>F300</f>
        <v>371283275.68000001</v>
      </c>
      <c r="G299" s="8">
        <f t="shared" si="4"/>
        <v>-2105789.719999969</v>
      </c>
      <c r="H299" s="16">
        <f>H300</f>
        <v>369177485.96000004</v>
      </c>
    </row>
    <row r="300" spans="1:8" ht="21" customHeight="1">
      <c r="A300" s="14" t="s">
        <v>206</v>
      </c>
      <c r="B300" s="15" t="s">
        <v>73</v>
      </c>
      <c r="C300" s="32" t="s">
        <v>101</v>
      </c>
      <c r="D300" s="7" t="s">
        <v>482</v>
      </c>
      <c r="E300" s="7"/>
      <c r="F300" s="16">
        <f>F301+F364</f>
        <v>371283275.68000001</v>
      </c>
      <c r="G300" s="8">
        <f t="shared" si="4"/>
        <v>-2105789.719999969</v>
      </c>
      <c r="H300" s="16">
        <f>H301+H364</f>
        <v>369177485.96000004</v>
      </c>
    </row>
    <row r="301" spans="1:8" ht="31.5">
      <c r="A301" s="36" t="s">
        <v>394</v>
      </c>
      <c r="B301" s="15" t="s">
        <v>73</v>
      </c>
      <c r="C301" s="32" t="s">
        <v>101</v>
      </c>
      <c r="D301" s="7" t="s">
        <v>499</v>
      </c>
      <c r="E301" s="7"/>
      <c r="F301" s="16">
        <f>F302+F307+F310+F313+F316+F319++F322+F327+F333+F338+F341+F346+F351+F356</f>
        <v>370187311.23000002</v>
      </c>
      <c r="G301" s="8">
        <f t="shared" si="4"/>
        <v>-2021861.2699999809</v>
      </c>
      <c r="H301" s="16">
        <f>H302+H307+H310+H313+H316+H319++H322+H327+H333+H338+H341+H346+H351+H356</f>
        <v>368165449.96000004</v>
      </c>
    </row>
    <row r="302" spans="1:8" ht="31.5">
      <c r="A302" s="36" t="s">
        <v>501</v>
      </c>
      <c r="B302" s="15" t="s">
        <v>73</v>
      </c>
      <c r="C302" s="32" t="s">
        <v>101</v>
      </c>
      <c r="D302" s="7" t="s">
        <v>500</v>
      </c>
      <c r="E302" s="15" t="s">
        <v>254</v>
      </c>
      <c r="F302" s="16">
        <f>F303+F305</f>
        <v>250000</v>
      </c>
      <c r="G302" s="8">
        <f t="shared" si="4"/>
        <v>0</v>
      </c>
      <c r="H302" s="16">
        <f>H303+H305</f>
        <v>250000</v>
      </c>
    </row>
    <row r="303" spans="1:8" ht="21.75" customHeight="1">
      <c r="A303" s="23" t="s">
        <v>15</v>
      </c>
      <c r="B303" s="15" t="s">
        <v>73</v>
      </c>
      <c r="C303" s="32" t="s">
        <v>101</v>
      </c>
      <c r="D303" s="7" t="s">
        <v>500</v>
      </c>
      <c r="E303" s="7">
        <v>200</v>
      </c>
      <c r="F303" s="16">
        <f>F304</f>
        <v>200000</v>
      </c>
      <c r="G303" s="8">
        <f t="shared" si="4"/>
        <v>0</v>
      </c>
      <c r="H303" s="16">
        <f>H304</f>
        <v>200000</v>
      </c>
    </row>
    <row r="304" spans="1:8" ht="19.5" customHeight="1">
      <c r="A304" s="23" t="s">
        <v>16</v>
      </c>
      <c r="B304" s="15" t="s">
        <v>73</v>
      </c>
      <c r="C304" s="32" t="s">
        <v>101</v>
      </c>
      <c r="D304" s="7" t="s">
        <v>500</v>
      </c>
      <c r="E304" s="7">
        <v>240</v>
      </c>
      <c r="F304" s="16">
        <v>200000</v>
      </c>
      <c r="G304" s="8">
        <f t="shared" si="4"/>
        <v>0</v>
      </c>
      <c r="H304" s="16">
        <v>200000</v>
      </c>
    </row>
    <row r="305" spans="1:8">
      <c r="A305" s="23" t="s">
        <v>23</v>
      </c>
      <c r="B305" s="15" t="s">
        <v>73</v>
      </c>
      <c r="C305" s="32" t="s">
        <v>101</v>
      </c>
      <c r="D305" s="7" t="s">
        <v>500</v>
      </c>
      <c r="E305" s="7">
        <v>300</v>
      </c>
      <c r="F305" s="16">
        <f>F306</f>
        <v>50000</v>
      </c>
      <c r="G305" s="8">
        <f t="shared" si="4"/>
        <v>0</v>
      </c>
      <c r="H305" s="16">
        <f>H306</f>
        <v>50000</v>
      </c>
    </row>
    <row r="306" spans="1:8">
      <c r="A306" s="23" t="s">
        <v>299</v>
      </c>
      <c r="B306" s="15" t="s">
        <v>73</v>
      </c>
      <c r="C306" s="32" t="s">
        <v>101</v>
      </c>
      <c r="D306" s="7" t="s">
        <v>500</v>
      </c>
      <c r="E306" s="7">
        <v>360</v>
      </c>
      <c r="F306" s="16">
        <v>50000</v>
      </c>
      <c r="G306" s="8">
        <f t="shared" si="4"/>
        <v>0</v>
      </c>
      <c r="H306" s="16">
        <v>50000</v>
      </c>
    </row>
    <row r="307" spans="1:8" ht="31.5">
      <c r="A307" s="36" t="s">
        <v>692</v>
      </c>
      <c r="B307" s="15" t="s">
        <v>73</v>
      </c>
      <c r="C307" s="32" t="s">
        <v>101</v>
      </c>
      <c r="D307" s="7" t="s">
        <v>502</v>
      </c>
      <c r="E307" s="15" t="s">
        <v>254</v>
      </c>
      <c r="F307" s="16">
        <f>F308</f>
        <v>276000</v>
      </c>
      <c r="G307" s="8">
        <f t="shared" si="4"/>
        <v>0</v>
      </c>
      <c r="H307" s="16">
        <f>H308</f>
        <v>276000</v>
      </c>
    </row>
    <row r="308" spans="1:8">
      <c r="A308" s="23" t="s">
        <v>23</v>
      </c>
      <c r="B308" s="15" t="s">
        <v>73</v>
      </c>
      <c r="C308" s="32" t="s">
        <v>101</v>
      </c>
      <c r="D308" s="7" t="s">
        <v>502</v>
      </c>
      <c r="E308" s="7">
        <v>300</v>
      </c>
      <c r="F308" s="16">
        <f>F309</f>
        <v>276000</v>
      </c>
      <c r="G308" s="8">
        <f t="shared" si="4"/>
        <v>0</v>
      </c>
      <c r="H308" s="16">
        <f>H309</f>
        <v>276000</v>
      </c>
    </row>
    <row r="309" spans="1:8">
      <c r="A309" s="23" t="s">
        <v>299</v>
      </c>
      <c r="B309" s="15" t="s">
        <v>73</v>
      </c>
      <c r="C309" s="32" t="s">
        <v>101</v>
      </c>
      <c r="D309" s="7" t="s">
        <v>502</v>
      </c>
      <c r="E309" s="7">
        <v>360</v>
      </c>
      <c r="F309" s="16">
        <v>276000</v>
      </c>
      <c r="G309" s="8">
        <f t="shared" si="4"/>
        <v>0</v>
      </c>
      <c r="H309" s="16">
        <v>276000</v>
      </c>
    </row>
    <row r="310" spans="1:8" ht="31.5">
      <c r="A310" s="36" t="s">
        <v>693</v>
      </c>
      <c r="B310" s="15" t="s">
        <v>73</v>
      </c>
      <c r="C310" s="32" t="s">
        <v>101</v>
      </c>
      <c r="D310" s="7" t="s">
        <v>503</v>
      </c>
      <c r="E310" s="15" t="s">
        <v>254</v>
      </c>
      <c r="F310" s="16">
        <f>F311</f>
        <v>106000</v>
      </c>
      <c r="G310" s="8">
        <f t="shared" si="4"/>
        <v>0</v>
      </c>
      <c r="H310" s="16">
        <f>H311</f>
        <v>106000</v>
      </c>
    </row>
    <row r="311" spans="1:8">
      <c r="A311" s="23" t="s">
        <v>23</v>
      </c>
      <c r="B311" s="15" t="s">
        <v>73</v>
      </c>
      <c r="C311" s="32" t="s">
        <v>101</v>
      </c>
      <c r="D311" s="7" t="s">
        <v>503</v>
      </c>
      <c r="E311" s="7">
        <v>300</v>
      </c>
      <c r="F311" s="16">
        <f>F312</f>
        <v>106000</v>
      </c>
      <c r="G311" s="8">
        <f t="shared" si="4"/>
        <v>0</v>
      </c>
      <c r="H311" s="16">
        <f>H312</f>
        <v>106000</v>
      </c>
    </row>
    <row r="312" spans="1:8">
      <c r="A312" s="23" t="s">
        <v>299</v>
      </c>
      <c r="B312" s="15" t="s">
        <v>73</v>
      </c>
      <c r="C312" s="32" t="s">
        <v>101</v>
      </c>
      <c r="D312" s="7" t="s">
        <v>503</v>
      </c>
      <c r="E312" s="7">
        <v>360</v>
      </c>
      <c r="F312" s="16">
        <v>106000</v>
      </c>
      <c r="G312" s="8">
        <f t="shared" si="4"/>
        <v>0</v>
      </c>
      <c r="H312" s="16">
        <v>106000</v>
      </c>
    </row>
    <row r="313" spans="1:8" ht="31.5">
      <c r="A313" s="36" t="s">
        <v>696</v>
      </c>
      <c r="B313" s="15" t="s">
        <v>73</v>
      </c>
      <c r="C313" s="32" t="s">
        <v>101</v>
      </c>
      <c r="D313" s="7" t="s">
        <v>504</v>
      </c>
      <c r="E313" s="15" t="s">
        <v>254</v>
      </c>
      <c r="F313" s="16">
        <f>F314</f>
        <v>85000</v>
      </c>
      <c r="G313" s="8">
        <f t="shared" si="4"/>
        <v>0</v>
      </c>
      <c r="H313" s="16">
        <f>H314</f>
        <v>85000</v>
      </c>
    </row>
    <row r="314" spans="1:8">
      <c r="A314" s="23" t="s">
        <v>23</v>
      </c>
      <c r="B314" s="15" t="s">
        <v>73</v>
      </c>
      <c r="C314" s="32" t="s">
        <v>101</v>
      </c>
      <c r="D314" s="7" t="s">
        <v>504</v>
      </c>
      <c r="E314" s="7">
        <v>300</v>
      </c>
      <c r="F314" s="16">
        <f>F315</f>
        <v>85000</v>
      </c>
      <c r="G314" s="8">
        <f t="shared" si="4"/>
        <v>0</v>
      </c>
      <c r="H314" s="16">
        <f>H315</f>
        <v>85000</v>
      </c>
    </row>
    <row r="315" spans="1:8">
      <c r="A315" s="23" t="s">
        <v>299</v>
      </c>
      <c r="B315" s="15" t="s">
        <v>73</v>
      </c>
      <c r="C315" s="32" t="s">
        <v>101</v>
      </c>
      <c r="D315" s="7" t="s">
        <v>504</v>
      </c>
      <c r="E315" s="7">
        <v>360</v>
      </c>
      <c r="F315" s="16">
        <v>85000</v>
      </c>
      <c r="G315" s="8">
        <f t="shared" si="4"/>
        <v>0</v>
      </c>
      <c r="H315" s="16">
        <v>85000</v>
      </c>
    </row>
    <row r="316" spans="1:8" ht="31.5">
      <c r="A316" s="36" t="s">
        <v>695</v>
      </c>
      <c r="B316" s="15" t="s">
        <v>73</v>
      </c>
      <c r="C316" s="32" t="s">
        <v>101</v>
      </c>
      <c r="D316" s="7" t="s">
        <v>505</v>
      </c>
      <c r="E316" s="15" t="s">
        <v>254</v>
      </c>
      <c r="F316" s="16">
        <f>F317</f>
        <v>58000</v>
      </c>
      <c r="G316" s="8">
        <f t="shared" si="4"/>
        <v>0</v>
      </c>
      <c r="H316" s="16">
        <f>H317</f>
        <v>58000</v>
      </c>
    </row>
    <row r="317" spans="1:8">
      <c r="A317" s="23" t="s">
        <v>23</v>
      </c>
      <c r="B317" s="15" t="s">
        <v>73</v>
      </c>
      <c r="C317" s="32" t="s">
        <v>101</v>
      </c>
      <c r="D317" s="7" t="s">
        <v>505</v>
      </c>
      <c r="E317" s="7">
        <v>300</v>
      </c>
      <c r="F317" s="16">
        <f>F318</f>
        <v>58000</v>
      </c>
      <c r="G317" s="8">
        <f t="shared" si="4"/>
        <v>0</v>
      </c>
      <c r="H317" s="16">
        <f>H318</f>
        <v>58000</v>
      </c>
    </row>
    <row r="318" spans="1:8">
      <c r="A318" s="23" t="s">
        <v>299</v>
      </c>
      <c r="B318" s="15" t="s">
        <v>73</v>
      </c>
      <c r="C318" s="32" t="s">
        <v>101</v>
      </c>
      <c r="D318" s="7" t="s">
        <v>505</v>
      </c>
      <c r="E318" s="7">
        <v>360</v>
      </c>
      <c r="F318" s="16">
        <v>58000</v>
      </c>
      <c r="G318" s="8">
        <f t="shared" si="4"/>
        <v>0</v>
      </c>
      <c r="H318" s="16">
        <v>58000</v>
      </c>
    </row>
    <row r="319" spans="1:8" ht="31.5">
      <c r="A319" s="36" t="s">
        <v>694</v>
      </c>
      <c r="B319" s="15" t="s">
        <v>73</v>
      </c>
      <c r="C319" s="32" t="s">
        <v>101</v>
      </c>
      <c r="D319" s="7" t="s">
        <v>677</v>
      </c>
      <c r="E319" s="15" t="s">
        <v>254</v>
      </c>
      <c r="F319" s="16">
        <f>F320</f>
        <v>14000</v>
      </c>
      <c r="G319" s="8">
        <f t="shared" si="4"/>
        <v>0</v>
      </c>
      <c r="H319" s="16">
        <f>H320</f>
        <v>14000</v>
      </c>
    </row>
    <row r="320" spans="1:8">
      <c r="A320" s="23" t="s">
        <v>23</v>
      </c>
      <c r="B320" s="15" t="s">
        <v>73</v>
      </c>
      <c r="C320" s="32" t="s">
        <v>101</v>
      </c>
      <c r="D320" s="7" t="s">
        <v>677</v>
      </c>
      <c r="E320" s="7">
        <v>300</v>
      </c>
      <c r="F320" s="16">
        <f>F321</f>
        <v>14000</v>
      </c>
      <c r="G320" s="8">
        <f t="shared" si="4"/>
        <v>0</v>
      </c>
      <c r="H320" s="16">
        <f>H321</f>
        <v>14000</v>
      </c>
    </row>
    <row r="321" spans="1:8">
      <c r="A321" s="23" t="s">
        <v>299</v>
      </c>
      <c r="B321" s="15" t="s">
        <v>73</v>
      </c>
      <c r="C321" s="32" t="s">
        <v>101</v>
      </c>
      <c r="D321" s="7" t="s">
        <v>677</v>
      </c>
      <c r="E321" s="7">
        <v>360</v>
      </c>
      <c r="F321" s="16">
        <v>14000</v>
      </c>
      <c r="G321" s="8">
        <f t="shared" si="4"/>
        <v>0</v>
      </c>
      <c r="H321" s="16">
        <v>14000</v>
      </c>
    </row>
    <row r="322" spans="1:8" ht="19.5" customHeight="1">
      <c r="A322" s="36" t="s">
        <v>697</v>
      </c>
      <c r="B322" s="15" t="s">
        <v>73</v>
      </c>
      <c r="C322" s="32" t="s">
        <v>101</v>
      </c>
      <c r="D322" s="7" t="s">
        <v>506</v>
      </c>
      <c r="E322" s="15" t="s">
        <v>254</v>
      </c>
      <c r="F322" s="16">
        <f>F323+F325</f>
        <v>922059.92</v>
      </c>
      <c r="G322" s="8">
        <f t="shared" si="4"/>
        <v>-436777.25000000006</v>
      </c>
      <c r="H322" s="16">
        <f>H323+H325</f>
        <v>485282.67</v>
      </c>
    </row>
    <row r="323" spans="1:8" ht="21.75" customHeight="1">
      <c r="A323" s="23" t="s">
        <v>15</v>
      </c>
      <c r="B323" s="15" t="s">
        <v>73</v>
      </c>
      <c r="C323" s="32" t="s">
        <v>101</v>
      </c>
      <c r="D323" s="7" t="s">
        <v>506</v>
      </c>
      <c r="E323" s="7">
        <v>200</v>
      </c>
      <c r="F323" s="16">
        <f>F324</f>
        <v>12000</v>
      </c>
      <c r="G323" s="8">
        <f t="shared" si="4"/>
        <v>-6197.87</v>
      </c>
      <c r="H323" s="16">
        <f>H324</f>
        <v>5802.13</v>
      </c>
    </row>
    <row r="324" spans="1:8" ht="17.25" customHeight="1">
      <c r="A324" s="23" t="s">
        <v>16</v>
      </c>
      <c r="B324" s="15" t="s">
        <v>73</v>
      </c>
      <c r="C324" s="32" t="s">
        <v>101</v>
      </c>
      <c r="D324" s="7" t="s">
        <v>506</v>
      </c>
      <c r="E324" s="7">
        <v>240</v>
      </c>
      <c r="F324" s="16">
        <v>12000</v>
      </c>
      <c r="G324" s="8">
        <f t="shared" si="4"/>
        <v>-6197.87</v>
      </c>
      <c r="H324" s="16">
        <v>5802.13</v>
      </c>
    </row>
    <row r="325" spans="1:8">
      <c r="A325" s="23" t="s">
        <v>299</v>
      </c>
      <c r="B325" s="15" t="s">
        <v>73</v>
      </c>
      <c r="C325" s="32" t="s">
        <v>101</v>
      </c>
      <c r="D325" s="7" t="s">
        <v>506</v>
      </c>
      <c r="E325" s="7">
        <v>300</v>
      </c>
      <c r="F325" s="16">
        <f>F326</f>
        <v>910059.92</v>
      </c>
      <c r="G325" s="8">
        <f t="shared" si="4"/>
        <v>-430579.38000000006</v>
      </c>
      <c r="H325" s="16">
        <f>H326</f>
        <v>479480.54</v>
      </c>
    </row>
    <row r="326" spans="1:8">
      <c r="A326" s="23" t="s">
        <v>347</v>
      </c>
      <c r="B326" s="15" t="s">
        <v>73</v>
      </c>
      <c r="C326" s="32" t="s">
        <v>101</v>
      </c>
      <c r="D326" s="7" t="s">
        <v>506</v>
      </c>
      <c r="E326" s="7">
        <v>310</v>
      </c>
      <c r="F326" s="16">
        <v>910059.92</v>
      </c>
      <c r="G326" s="8">
        <f t="shared" si="4"/>
        <v>-430579.38000000006</v>
      </c>
      <c r="H326" s="16">
        <v>479480.54</v>
      </c>
    </row>
    <row r="327" spans="1:8" ht="32.25" customHeight="1">
      <c r="A327" s="36" t="s">
        <v>507</v>
      </c>
      <c r="B327" s="15" t="s">
        <v>73</v>
      </c>
      <c r="C327" s="32" t="s">
        <v>101</v>
      </c>
      <c r="D327" s="7" t="s">
        <v>508</v>
      </c>
      <c r="E327" s="15" t="s">
        <v>254</v>
      </c>
      <c r="F327" s="16">
        <f>F328+F330</f>
        <v>59612810.310000002</v>
      </c>
      <c r="G327" s="8">
        <f t="shared" si="4"/>
        <v>-2278282.0200000033</v>
      </c>
      <c r="H327" s="16">
        <f>H328+H330</f>
        <v>57334528.289999999</v>
      </c>
    </row>
    <row r="328" spans="1:8" ht="19.5" customHeight="1">
      <c r="A328" s="23" t="s">
        <v>15</v>
      </c>
      <c r="B328" s="15" t="s">
        <v>73</v>
      </c>
      <c r="C328" s="32" t="s">
        <v>101</v>
      </c>
      <c r="D328" s="7" t="s">
        <v>508</v>
      </c>
      <c r="E328" s="7">
        <v>200</v>
      </c>
      <c r="F328" s="16">
        <f>F329</f>
        <v>900000</v>
      </c>
      <c r="G328" s="8">
        <f t="shared" si="4"/>
        <v>0</v>
      </c>
      <c r="H328" s="16">
        <f>H329</f>
        <v>900000</v>
      </c>
    </row>
    <row r="329" spans="1:8" ht="19.5" customHeight="1">
      <c r="A329" s="23" t="s">
        <v>16</v>
      </c>
      <c r="B329" s="15" t="s">
        <v>73</v>
      </c>
      <c r="C329" s="32" t="s">
        <v>101</v>
      </c>
      <c r="D329" s="7" t="s">
        <v>508</v>
      </c>
      <c r="E329" s="7">
        <v>240</v>
      </c>
      <c r="F329" s="16">
        <v>900000</v>
      </c>
      <c r="G329" s="8">
        <f t="shared" si="4"/>
        <v>0</v>
      </c>
      <c r="H329" s="16">
        <v>900000</v>
      </c>
    </row>
    <row r="330" spans="1:8">
      <c r="A330" s="23" t="s">
        <v>299</v>
      </c>
      <c r="B330" s="15" t="s">
        <v>73</v>
      </c>
      <c r="C330" s="32" t="s">
        <v>101</v>
      </c>
      <c r="D330" s="7" t="s">
        <v>508</v>
      </c>
      <c r="E330" s="7">
        <v>300</v>
      </c>
      <c r="F330" s="16">
        <f>F331+F332</f>
        <v>58712810.310000002</v>
      </c>
      <c r="G330" s="8">
        <f t="shared" ref="G330:G393" si="5">H330-F330</f>
        <v>-2278282.0200000033</v>
      </c>
      <c r="H330" s="16">
        <f>H331+H332</f>
        <v>56434528.289999999</v>
      </c>
    </row>
    <row r="331" spans="1:8">
      <c r="A331" s="23" t="s">
        <v>347</v>
      </c>
      <c r="B331" s="15" t="s">
        <v>73</v>
      </c>
      <c r="C331" s="32" t="s">
        <v>101</v>
      </c>
      <c r="D331" s="7" t="s">
        <v>508</v>
      </c>
      <c r="E331" s="7">
        <v>310</v>
      </c>
      <c r="F331" s="16">
        <v>58712810.310000002</v>
      </c>
      <c r="G331" s="8">
        <f t="shared" si="5"/>
        <v>-2278282.0200000033</v>
      </c>
      <c r="H331" s="16">
        <v>56434528.289999999</v>
      </c>
    </row>
    <row r="332" spans="1:8" ht="19.5" customHeight="1">
      <c r="A332" s="14" t="s">
        <v>45</v>
      </c>
      <c r="B332" s="15" t="s">
        <v>73</v>
      </c>
      <c r="C332" s="32" t="s">
        <v>101</v>
      </c>
      <c r="D332" s="7" t="s">
        <v>508</v>
      </c>
      <c r="E332" s="7">
        <v>320</v>
      </c>
      <c r="F332" s="16"/>
      <c r="G332" s="8">
        <f t="shared" si="5"/>
        <v>0</v>
      </c>
      <c r="H332" s="16"/>
    </row>
    <row r="333" spans="1:8" ht="33" customHeight="1">
      <c r="A333" s="36" t="s">
        <v>510</v>
      </c>
      <c r="B333" s="15" t="s">
        <v>73</v>
      </c>
      <c r="C333" s="32" t="s">
        <v>101</v>
      </c>
      <c r="D333" s="7" t="s">
        <v>509</v>
      </c>
      <c r="E333" s="15" t="s">
        <v>254</v>
      </c>
      <c r="F333" s="16">
        <f>F334+F336</f>
        <v>22848581</v>
      </c>
      <c r="G333" s="8">
        <f t="shared" si="5"/>
        <v>0</v>
      </c>
      <c r="H333" s="16">
        <f>H334+H336</f>
        <v>22848581</v>
      </c>
    </row>
    <row r="334" spans="1:8" ht="19.5" customHeight="1">
      <c r="A334" s="23" t="s">
        <v>15</v>
      </c>
      <c r="B334" s="15" t="s">
        <v>73</v>
      </c>
      <c r="C334" s="32" t="s">
        <v>101</v>
      </c>
      <c r="D334" s="7" t="s">
        <v>509</v>
      </c>
      <c r="E334" s="7">
        <v>200</v>
      </c>
      <c r="F334" s="16">
        <f>F335</f>
        <v>222517.19</v>
      </c>
      <c r="G334" s="8">
        <f t="shared" si="5"/>
        <v>4840.7099999999919</v>
      </c>
      <c r="H334" s="16">
        <f>H335</f>
        <v>227357.9</v>
      </c>
    </row>
    <row r="335" spans="1:8" ht="18" customHeight="1">
      <c r="A335" s="23" t="s">
        <v>16</v>
      </c>
      <c r="B335" s="15" t="s">
        <v>73</v>
      </c>
      <c r="C335" s="32" t="s">
        <v>101</v>
      </c>
      <c r="D335" s="7" t="s">
        <v>509</v>
      </c>
      <c r="E335" s="7">
        <v>240</v>
      </c>
      <c r="F335" s="16">
        <v>222517.19</v>
      </c>
      <c r="G335" s="8">
        <f t="shared" si="5"/>
        <v>4840.7099999999919</v>
      </c>
      <c r="H335" s="16">
        <v>227357.9</v>
      </c>
    </row>
    <row r="336" spans="1:8" ht="21" customHeight="1">
      <c r="A336" s="23" t="s">
        <v>299</v>
      </c>
      <c r="B336" s="9" t="s">
        <v>73</v>
      </c>
      <c r="C336" s="32" t="s">
        <v>101</v>
      </c>
      <c r="D336" s="7" t="s">
        <v>509</v>
      </c>
      <c r="E336" s="9" t="s">
        <v>255</v>
      </c>
      <c r="F336" s="16">
        <f>F337</f>
        <v>22626063.809999999</v>
      </c>
      <c r="G336" s="8">
        <f t="shared" si="5"/>
        <v>-4840.7099999971688</v>
      </c>
      <c r="H336" s="16">
        <f>H337</f>
        <v>22621223.100000001</v>
      </c>
    </row>
    <row r="337" spans="1:8" ht="20.25" customHeight="1">
      <c r="A337" s="23" t="s">
        <v>347</v>
      </c>
      <c r="B337" s="9" t="s">
        <v>73</v>
      </c>
      <c r="C337" s="32" t="s">
        <v>101</v>
      </c>
      <c r="D337" s="7" t="s">
        <v>509</v>
      </c>
      <c r="E337" s="9" t="s">
        <v>346</v>
      </c>
      <c r="F337" s="16">
        <v>22626063.809999999</v>
      </c>
      <c r="G337" s="8">
        <f t="shared" si="5"/>
        <v>-4840.7099999971688</v>
      </c>
      <c r="H337" s="16">
        <v>22621223.100000001</v>
      </c>
    </row>
    <row r="338" spans="1:8" ht="34.5" customHeight="1">
      <c r="A338" s="36" t="s">
        <v>512</v>
      </c>
      <c r="B338" s="9" t="s">
        <v>73</v>
      </c>
      <c r="C338" s="32" t="s">
        <v>101</v>
      </c>
      <c r="D338" s="9" t="s">
        <v>513</v>
      </c>
      <c r="E338" s="9" t="s">
        <v>254</v>
      </c>
      <c r="F338" s="16">
        <f>F339</f>
        <v>349782</v>
      </c>
      <c r="G338" s="8">
        <f t="shared" si="5"/>
        <v>0</v>
      </c>
      <c r="H338" s="16">
        <f>H339</f>
        <v>349782</v>
      </c>
    </row>
    <row r="339" spans="1:8" ht="18.75" customHeight="1">
      <c r="A339" s="23" t="s">
        <v>23</v>
      </c>
      <c r="B339" s="9" t="s">
        <v>73</v>
      </c>
      <c r="C339" s="32" t="s">
        <v>101</v>
      </c>
      <c r="D339" s="9" t="s">
        <v>513</v>
      </c>
      <c r="E339" s="9" t="s">
        <v>255</v>
      </c>
      <c r="F339" s="16">
        <f>F340</f>
        <v>349782</v>
      </c>
      <c r="G339" s="8">
        <f t="shared" si="5"/>
        <v>0</v>
      </c>
      <c r="H339" s="16">
        <f>H340</f>
        <v>349782</v>
      </c>
    </row>
    <row r="340" spans="1:8" ht="20.25" customHeight="1">
      <c r="A340" s="23" t="s">
        <v>347</v>
      </c>
      <c r="B340" s="9" t="s">
        <v>73</v>
      </c>
      <c r="C340" s="32" t="s">
        <v>101</v>
      </c>
      <c r="D340" s="9" t="s">
        <v>513</v>
      </c>
      <c r="E340" s="9" t="s">
        <v>346</v>
      </c>
      <c r="F340" s="50">
        <v>349782</v>
      </c>
      <c r="G340" s="8">
        <f t="shared" si="5"/>
        <v>0</v>
      </c>
      <c r="H340" s="50">
        <v>349782</v>
      </c>
    </row>
    <row r="341" spans="1:8" ht="31.5">
      <c r="A341" s="36" t="s">
        <v>515</v>
      </c>
      <c r="B341" s="9" t="s">
        <v>73</v>
      </c>
      <c r="C341" s="32" t="s">
        <v>101</v>
      </c>
      <c r="D341" s="9" t="s">
        <v>514</v>
      </c>
      <c r="E341" s="9" t="s">
        <v>254</v>
      </c>
      <c r="F341" s="16">
        <f>F342</f>
        <v>0</v>
      </c>
      <c r="G341" s="8">
        <f t="shared" si="5"/>
        <v>0</v>
      </c>
      <c r="H341" s="16">
        <f>H342</f>
        <v>0</v>
      </c>
    </row>
    <row r="342" spans="1:8">
      <c r="A342" s="23" t="s">
        <v>23</v>
      </c>
      <c r="B342" s="9" t="s">
        <v>73</v>
      </c>
      <c r="C342" s="32" t="s">
        <v>101</v>
      </c>
      <c r="D342" s="9" t="s">
        <v>514</v>
      </c>
      <c r="E342" s="9" t="s">
        <v>255</v>
      </c>
      <c r="F342" s="16">
        <f>F343</f>
        <v>0</v>
      </c>
      <c r="G342" s="8">
        <f t="shared" si="5"/>
        <v>0</v>
      </c>
      <c r="H342" s="16">
        <f>H343</f>
        <v>0</v>
      </c>
    </row>
    <row r="343" spans="1:8" ht="20.25" customHeight="1">
      <c r="A343" s="23" t="s">
        <v>299</v>
      </c>
      <c r="B343" s="9" t="s">
        <v>73</v>
      </c>
      <c r="C343" s="32" t="s">
        <v>101</v>
      </c>
      <c r="D343" s="9" t="s">
        <v>514</v>
      </c>
      <c r="E343" s="9" t="s">
        <v>259</v>
      </c>
      <c r="F343" s="49">
        <v>0</v>
      </c>
      <c r="G343" s="8">
        <f t="shared" si="5"/>
        <v>0</v>
      </c>
      <c r="H343" s="49">
        <v>0</v>
      </c>
    </row>
    <row r="344" spans="1:8" hidden="1">
      <c r="A344" s="23" t="s">
        <v>23</v>
      </c>
      <c r="B344" s="9" t="s">
        <v>73</v>
      </c>
      <c r="C344" s="32" t="s">
        <v>101</v>
      </c>
      <c r="D344" s="9" t="s">
        <v>511</v>
      </c>
      <c r="E344" s="9" t="s">
        <v>255</v>
      </c>
      <c r="F344" s="16">
        <f>F345</f>
        <v>0</v>
      </c>
      <c r="G344" s="8">
        <f t="shared" si="5"/>
        <v>0</v>
      </c>
      <c r="H344" s="16">
        <f>H345</f>
        <v>0</v>
      </c>
    </row>
    <row r="345" spans="1:8" ht="36" hidden="1" customHeight="1">
      <c r="A345" s="23" t="s">
        <v>45</v>
      </c>
      <c r="B345" s="9" t="s">
        <v>73</v>
      </c>
      <c r="C345" s="32" t="s">
        <v>101</v>
      </c>
      <c r="D345" s="9" t="s">
        <v>511</v>
      </c>
      <c r="E345" s="9" t="s">
        <v>256</v>
      </c>
      <c r="F345" s="16"/>
      <c r="G345" s="8">
        <f t="shared" si="5"/>
        <v>0</v>
      </c>
      <c r="H345" s="16"/>
    </row>
    <row r="346" spans="1:8" ht="128.25" customHeight="1">
      <c r="A346" s="36" t="s">
        <v>517</v>
      </c>
      <c r="B346" s="9" t="s">
        <v>73</v>
      </c>
      <c r="C346" s="32" t="s">
        <v>101</v>
      </c>
      <c r="D346" s="9" t="s">
        <v>516</v>
      </c>
      <c r="E346" s="9" t="s">
        <v>254</v>
      </c>
      <c r="F346" s="16">
        <f>F347+F349</f>
        <v>236008326</v>
      </c>
      <c r="G346" s="8">
        <f t="shared" si="5"/>
        <v>693198</v>
      </c>
      <c r="H346" s="16">
        <f>H347+H349</f>
        <v>236701524</v>
      </c>
    </row>
    <row r="347" spans="1:8" ht="19.5" customHeight="1">
      <c r="A347" s="23" t="s">
        <v>15</v>
      </c>
      <c r="B347" s="9" t="s">
        <v>73</v>
      </c>
      <c r="C347" s="32" t="s">
        <v>101</v>
      </c>
      <c r="D347" s="9" t="s">
        <v>516</v>
      </c>
      <c r="E347" s="9" t="s">
        <v>257</v>
      </c>
      <c r="F347" s="16">
        <f>F348</f>
        <v>1209391.21</v>
      </c>
      <c r="G347" s="8">
        <f t="shared" si="5"/>
        <v>-74695.229999999981</v>
      </c>
      <c r="H347" s="16">
        <f>H348</f>
        <v>1134695.98</v>
      </c>
    </row>
    <row r="348" spans="1:8" ht="16.5" customHeight="1">
      <c r="A348" s="23" t="s">
        <v>16</v>
      </c>
      <c r="B348" s="9" t="s">
        <v>73</v>
      </c>
      <c r="C348" s="32" t="s">
        <v>101</v>
      </c>
      <c r="D348" s="9" t="s">
        <v>516</v>
      </c>
      <c r="E348" s="9" t="s">
        <v>258</v>
      </c>
      <c r="F348" s="16">
        <v>1209391.21</v>
      </c>
      <c r="G348" s="8">
        <f t="shared" si="5"/>
        <v>-74695.229999999981</v>
      </c>
      <c r="H348" s="16">
        <v>1134695.98</v>
      </c>
    </row>
    <row r="349" spans="1:8" ht="19.5" customHeight="1">
      <c r="A349" s="23" t="s">
        <v>23</v>
      </c>
      <c r="B349" s="9" t="s">
        <v>73</v>
      </c>
      <c r="C349" s="32" t="s">
        <v>101</v>
      </c>
      <c r="D349" s="9" t="s">
        <v>516</v>
      </c>
      <c r="E349" s="9" t="s">
        <v>255</v>
      </c>
      <c r="F349" s="16">
        <f>F350</f>
        <v>234798934.78999999</v>
      </c>
      <c r="G349" s="8">
        <f t="shared" si="5"/>
        <v>767893.23000001907</v>
      </c>
      <c r="H349" s="16">
        <f>H350</f>
        <v>235566828.02000001</v>
      </c>
    </row>
    <row r="350" spans="1:8">
      <c r="A350" s="23" t="s">
        <v>347</v>
      </c>
      <c r="B350" s="9" t="s">
        <v>73</v>
      </c>
      <c r="C350" s="32" t="s">
        <v>101</v>
      </c>
      <c r="D350" s="9" t="s">
        <v>516</v>
      </c>
      <c r="E350" s="9" t="s">
        <v>346</v>
      </c>
      <c r="F350" s="16">
        <v>234798934.78999999</v>
      </c>
      <c r="G350" s="8">
        <f t="shared" si="5"/>
        <v>767893.23000001907</v>
      </c>
      <c r="H350" s="16">
        <v>235566828.02000001</v>
      </c>
    </row>
    <row r="351" spans="1:8" ht="34.5" customHeight="1">
      <c r="A351" s="36" t="s">
        <v>519</v>
      </c>
      <c r="B351" s="9" t="s">
        <v>73</v>
      </c>
      <c r="C351" s="32" t="s">
        <v>101</v>
      </c>
      <c r="D351" s="9" t="s">
        <v>518</v>
      </c>
      <c r="E351" s="9" t="s">
        <v>254</v>
      </c>
      <c r="F351" s="16">
        <f>F352+F354</f>
        <v>1581444</v>
      </c>
      <c r="G351" s="8">
        <f t="shared" si="5"/>
        <v>0</v>
      </c>
      <c r="H351" s="16">
        <f>H352+H354</f>
        <v>1581444</v>
      </c>
    </row>
    <row r="352" spans="1:8" ht="19.5" customHeight="1">
      <c r="A352" s="23" t="s">
        <v>15</v>
      </c>
      <c r="B352" s="9" t="s">
        <v>73</v>
      </c>
      <c r="C352" s="32" t="s">
        <v>101</v>
      </c>
      <c r="D352" s="9" t="s">
        <v>518</v>
      </c>
      <c r="E352" s="9" t="s">
        <v>257</v>
      </c>
      <c r="F352" s="16">
        <f>F353</f>
        <v>15843.39</v>
      </c>
      <c r="G352" s="8">
        <f t="shared" si="5"/>
        <v>0</v>
      </c>
      <c r="H352" s="16">
        <f>H353</f>
        <v>15843.39</v>
      </c>
    </row>
    <row r="353" spans="1:8" ht="18" customHeight="1">
      <c r="A353" s="23" t="s">
        <v>16</v>
      </c>
      <c r="B353" s="9" t="s">
        <v>73</v>
      </c>
      <c r="C353" s="32" t="s">
        <v>101</v>
      </c>
      <c r="D353" s="9" t="s">
        <v>518</v>
      </c>
      <c r="E353" s="9" t="s">
        <v>258</v>
      </c>
      <c r="F353" s="16">
        <v>15843.39</v>
      </c>
      <c r="G353" s="8">
        <f t="shared" si="5"/>
        <v>0</v>
      </c>
      <c r="H353" s="16">
        <v>15843.39</v>
      </c>
    </row>
    <row r="354" spans="1:8">
      <c r="A354" s="23" t="s">
        <v>23</v>
      </c>
      <c r="B354" s="9" t="s">
        <v>73</v>
      </c>
      <c r="C354" s="32" t="s">
        <v>101</v>
      </c>
      <c r="D354" s="9" t="s">
        <v>518</v>
      </c>
      <c r="E354" s="9" t="s">
        <v>255</v>
      </c>
      <c r="F354" s="16">
        <f>F355</f>
        <v>1565600.61</v>
      </c>
      <c r="G354" s="8">
        <f t="shared" si="5"/>
        <v>0</v>
      </c>
      <c r="H354" s="16">
        <f>H355</f>
        <v>1565600.61</v>
      </c>
    </row>
    <row r="355" spans="1:8" ht="21" customHeight="1">
      <c r="A355" s="23" t="s">
        <v>347</v>
      </c>
      <c r="B355" s="9" t="s">
        <v>73</v>
      </c>
      <c r="C355" s="32" t="s">
        <v>101</v>
      </c>
      <c r="D355" s="9" t="s">
        <v>518</v>
      </c>
      <c r="E355" s="9" t="s">
        <v>346</v>
      </c>
      <c r="F355" s="16">
        <v>1565600.61</v>
      </c>
      <c r="G355" s="8">
        <f t="shared" si="5"/>
        <v>0</v>
      </c>
      <c r="H355" s="16">
        <v>1565600.61</v>
      </c>
    </row>
    <row r="356" spans="1:8" ht="21" customHeight="1">
      <c r="A356" s="36" t="s">
        <v>521</v>
      </c>
      <c r="B356" s="9" t="s">
        <v>73</v>
      </c>
      <c r="C356" s="32" t="s">
        <v>101</v>
      </c>
      <c r="D356" s="9" t="s">
        <v>520</v>
      </c>
      <c r="E356" s="9" t="s">
        <v>254</v>
      </c>
      <c r="F356" s="16">
        <f>F357+F359</f>
        <v>48075308</v>
      </c>
      <c r="G356" s="8">
        <f t="shared" si="5"/>
        <v>0</v>
      </c>
      <c r="H356" s="16">
        <f>H357+H359</f>
        <v>48075308</v>
      </c>
    </row>
    <row r="357" spans="1:8" ht="24.75" customHeight="1">
      <c r="A357" s="23" t="s">
        <v>15</v>
      </c>
      <c r="B357" s="9" t="s">
        <v>73</v>
      </c>
      <c r="C357" s="32" t="s">
        <v>101</v>
      </c>
      <c r="D357" s="9" t="s">
        <v>520</v>
      </c>
      <c r="E357" s="9" t="s">
        <v>257</v>
      </c>
      <c r="F357" s="16">
        <f>F358</f>
        <v>575000</v>
      </c>
      <c r="G357" s="8">
        <f t="shared" si="5"/>
        <v>0</v>
      </c>
      <c r="H357" s="16">
        <f>H358</f>
        <v>575000</v>
      </c>
    </row>
    <row r="358" spans="1:8" ht="18.75" customHeight="1">
      <c r="A358" s="23" t="s">
        <v>16</v>
      </c>
      <c r="B358" s="9" t="s">
        <v>73</v>
      </c>
      <c r="C358" s="32" t="s">
        <v>101</v>
      </c>
      <c r="D358" s="9" t="s">
        <v>520</v>
      </c>
      <c r="E358" s="9" t="s">
        <v>258</v>
      </c>
      <c r="F358" s="16">
        <v>575000</v>
      </c>
      <c r="G358" s="8">
        <f t="shared" si="5"/>
        <v>0</v>
      </c>
      <c r="H358" s="16">
        <v>575000</v>
      </c>
    </row>
    <row r="359" spans="1:8">
      <c r="A359" s="23" t="s">
        <v>23</v>
      </c>
      <c r="B359" s="9" t="s">
        <v>73</v>
      </c>
      <c r="C359" s="32" t="s">
        <v>101</v>
      </c>
      <c r="D359" s="9" t="s">
        <v>520</v>
      </c>
      <c r="E359" s="9" t="s">
        <v>255</v>
      </c>
      <c r="F359" s="16">
        <f>F363</f>
        <v>47500308</v>
      </c>
      <c r="G359" s="8">
        <f t="shared" si="5"/>
        <v>0</v>
      </c>
      <c r="H359" s="16">
        <f>H363</f>
        <v>47500308</v>
      </c>
    </row>
    <row r="360" spans="1:8" hidden="1">
      <c r="A360" s="23" t="s">
        <v>347</v>
      </c>
      <c r="B360" s="9" t="s">
        <v>73</v>
      </c>
      <c r="C360" s="32" t="s">
        <v>101</v>
      </c>
      <c r="D360" s="9" t="s">
        <v>520</v>
      </c>
      <c r="E360" s="9" t="s">
        <v>254</v>
      </c>
      <c r="F360" s="16">
        <f>F361</f>
        <v>0</v>
      </c>
      <c r="G360" s="8">
        <f t="shared" si="5"/>
        <v>0</v>
      </c>
      <c r="H360" s="16">
        <f>H361</f>
        <v>0</v>
      </c>
    </row>
    <row r="361" spans="1:8" hidden="1">
      <c r="A361" s="23" t="s">
        <v>23</v>
      </c>
      <c r="B361" s="9" t="s">
        <v>73</v>
      </c>
      <c r="C361" s="32" t="s">
        <v>101</v>
      </c>
      <c r="D361" s="9" t="s">
        <v>520</v>
      </c>
      <c r="E361" s="9" t="s">
        <v>255</v>
      </c>
      <c r="F361" s="16">
        <f>F362</f>
        <v>0</v>
      </c>
      <c r="G361" s="8">
        <f t="shared" si="5"/>
        <v>0</v>
      </c>
      <c r="H361" s="16">
        <f>H362</f>
        <v>0</v>
      </c>
    </row>
    <row r="362" spans="1:8" hidden="1">
      <c r="A362" s="23" t="s">
        <v>299</v>
      </c>
      <c r="B362" s="9" t="s">
        <v>73</v>
      </c>
      <c r="C362" s="32" t="s">
        <v>101</v>
      </c>
      <c r="D362" s="9" t="s">
        <v>520</v>
      </c>
      <c r="E362" s="9" t="s">
        <v>259</v>
      </c>
      <c r="F362" s="16"/>
      <c r="G362" s="8">
        <f t="shared" si="5"/>
        <v>0</v>
      </c>
      <c r="H362" s="16"/>
    </row>
    <row r="363" spans="1:8" ht="21" customHeight="1">
      <c r="A363" s="23" t="s">
        <v>347</v>
      </c>
      <c r="B363" s="9" t="s">
        <v>73</v>
      </c>
      <c r="C363" s="32" t="s">
        <v>101</v>
      </c>
      <c r="D363" s="9" t="s">
        <v>520</v>
      </c>
      <c r="E363" s="9" t="s">
        <v>346</v>
      </c>
      <c r="F363" s="16">
        <v>47500308</v>
      </c>
      <c r="G363" s="8">
        <f t="shared" si="5"/>
        <v>0</v>
      </c>
      <c r="H363" s="16">
        <v>47500308</v>
      </c>
    </row>
    <row r="364" spans="1:8">
      <c r="A364" s="36" t="s">
        <v>523</v>
      </c>
      <c r="B364" s="9" t="s">
        <v>73</v>
      </c>
      <c r="C364" s="32" t="s">
        <v>101</v>
      </c>
      <c r="D364" s="9" t="s">
        <v>522</v>
      </c>
      <c r="E364" s="9"/>
      <c r="F364" s="16">
        <f>F365</f>
        <v>1095964.45</v>
      </c>
      <c r="G364" s="8">
        <f t="shared" si="5"/>
        <v>-83928.449999999953</v>
      </c>
      <c r="H364" s="16">
        <f>H365</f>
        <v>1012036</v>
      </c>
    </row>
    <row r="365" spans="1:8" ht="18.75" customHeight="1">
      <c r="A365" s="36" t="s">
        <v>698</v>
      </c>
      <c r="B365" s="9" t="s">
        <v>73</v>
      </c>
      <c r="C365" s="32" t="s">
        <v>101</v>
      </c>
      <c r="D365" s="9" t="s">
        <v>524</v>
      </c>
      <c r="E365" s="9" t="s">
        <v>254</v>
      </c>
      <c r="F365" s="16">
        <f>F366+F368</f>
        <v>1095964.45</v>
      </c>
      <c r="G365" s="8">
        <f t="shared" si="5"/>
        <v>-83928.449999999953</v>
      </c>
      <c r="H365" s="16">
        <f>H366+H368</f>
        <v>1012036</v>
      </c>
    </row>
    <row r="366" spans="1:8" ht="19.5" customHeight="1">
      <c r="A366" s="23" t="s">
        <v>15</v>
      </c>
      <c r="B366" s="9" t="s">
        <v>73</v>
      </c>
      <c r="C366" s="32" t="s">
        <v>101</v>
      </c>
      <c r="D366" s="9" t="s">
        <v>524</v>
      </c>
      <c r="E366" s="9" t="s">
        <v>257</v>
      </c>
      <c r="F366" s="16">
        <f>F367</f>
        <v>20000</v>
      </c>
      <c r="G366" s="8">
        <f t="shared" si="5"/>
        <v>-9964</v>
      </c>
      <c r="H366" s="16">
        <f>H367</f>
        <v>10036</v>
      </c>
    </row>
    <row r="367" spans="1:8" ht="18" customHeight="1">
      <c r="A367" s="23" t="s">
        <v>16</v>
      </c>
      <c r="B367" s="9" t="s">
        <v>73</v>
      </c>
      <c r="C367" s="32" t="s">
        <v>101</v>
      </c>
      <c r="D367" s="9" t="s">
        <v>524</v>
      </c>
      <c r="E367" s="9" t="s">
        <v>258</v>
      </c>
      <c r="F367" s="16">
        <v>20000</v>
      </c>
      <c r="G367" s="8">
        <f t="shared" si="5"/>
        <v>-9964</v>
      </c>
      <c r="H367" s="16">
        <v>10036</v>
      </c>
    </row>
    <row r="368" spans="1:8">
      <c r="A368" s="23" t="s">
        <v>23</v>
      </c>
      <c r="B368" s="9" t="s">
        <v>73</v>
      </c>
      <c r="C368" s="32" t="s">
        <v>101</v>
      </c>
      <c r="D368" s="9" t="s">
        <v>524</v>
      </c>
      <c r="E368" s="9" t="s">
        <v>255</v>
      </c>
      <c r="F368" s="16">
        <f>F369</f>
        <v>1075964.45</v>
      </c>
      <c r="G368" s="8">
        <f t="shared" si="5"/>
        <v>-73964.449999999953</v>
      </c>
      <c r="H368" s="16">
        <f>H369</f>
        <v>1002000</v>
      </c>
    </row>
    <row r="369" spans="1:8" ht="21" customHeight="1">
      <c r="A369" s="23" t="s">
        <v>347</v>
      </c>
      <c r="B369" s="9" t="s">
        <v>73</v>
      </c>
      <c r="C369" s="32" t="s">
        <v>101</v>
      </c>
      <c r="D369" s="9" t="s">
        <v>524</v>
      </c>
      <c r="E369" s="9" t="s">
        <v>346</v>
      </c>
      <c r="F369" s="16">
        <v>1075964.45</v>
      </c>
      <c r="G369" s="8">
        <f t="shared" si="5"/>
        <v>-73964.449999999953</v>
      </c>
      <c r="H369" s="16">
        <v>1002000</v>
      </c>
    </row>
    <row r="370" spans="1:8" ht="20.25" hidden="1" customHeight="1">
      <c r="A370" s="14" t="s">
        <v>207</v>
      </c>
      <c r="B370" s="15" t="s">
        <v>73</v>
      </c>
      <c r="C370" s="32" t="s">
        <v>101</v>
      </c>
      <c r="D370" s="7" t="s">
        <v>525</v>
      </c>
      <c r="E370" s="7"/>
      <c r="F370" s="16">
        <f>F371</f>
        <v>0</v>
      </c>
      <c r="G370" s="8">
        <f t="shared" si="5"/>
        <v>0</v>
      </c>
      <c r="H370" s="16">
        <f>H371</f>
        <v>0</v>
      </c>
    </row>
    <row r="371" spans="1:8" ht="35.25" hidden="1" customHeight="1">
      <c r="A371" s="36" t="s">
        <v>527</v>
      </c>
      <c r="B371" s="15" t="s">
        <v>73</v>
      </c>
      <c r="C371" s="32" t="s">
        <v>101</v>
      </c>
      <c r="D371" s="7" t="s">
        <v>526</v>
      </c>
      <c r="E371" s="15" t="s">
        <v>254</v>
      </c>
      <c r="F371" s="16">
        <f>F372</f>
        <v>0</v>
      </c>
      <c r="G371" s="8">
        <f t="shared" si="5"/>
        <v>0</v>
      </c>
      <c r="H371" s="16">
        <f>H372</f>
        <v>0</v>
      </c>
    </row>
    <row r="372" spans="1:8" ht="18" hidden="1" customHeight="1">
      <c r="A372" s="23" t="s">
        <v>15</v>
      </c>
      <c r="B372" s="15" t="s">
        <v>73</v>
      </c>
      <c r="C372" s="32" t="s">
        <v>101</v>
      </c>
      <c r="D372" s="7" t="s">
        <v>526</v>
      </c>
      <c r="E372" s="7">
        <v>200</v>
      </c>
      <c r="F372" s="16">
        <f>F373</f>
        <v>0</v>
      </c>
      <c r="G372" s="8">
        <f t="shared" si="5"/>
        <v>0</v>
      </c>
      <c r="H372" s="16">
        <f>H373</f>
        <v>0</v>
      </c>
    </row>
    <row r="373" spans="1:8" ht="37.5" hidden="1" customHeight="1">
      <c r="A373" s="23" t="s">
        <v>16</v>
      </c>
      <c r="B373" s="15" t="s">
        <v>73</v>
      </c>
      <c r="C373" s="32" t="s">
        <v>101</v>
      </c>
      <c r="D373" s="7" t="s">
        <v>526</v>
      </c>
      <c r="E373" s="7">
        <v>240</v>
      </c>
      <c r="F373" s="16">
        <v>0</v>
      </c>
      <c r="G373" s="8">
        <f t="shared" si="5"/>
        <v>0</v>
      </c>
      <c r="H373" s="16">
        <v>0</v>
      </c>
    </row>
    <row r="374" spans="1:8" ht="50.25" hidden="1" customHeight="1">
      <c r="A374" s="36" t="s">
        <v>528</v>
      </c>
      <c r="B374" s="15" t="s">
        <v>73</v>
      </c>
      <c r="C374" s="32" t="s">
        <v>101</v>
      </c>
      <c r="D374" s="7" t="s">
        <v>434</v>
      </c>
      <c r="E374" s="7"/>
      <c r="F374" s="16">
        <f>F375</f>
        <v>0</v>
      </c>
      <c r="G374" s="8">
        <f t="shared" si="5"/>
        <v>0</v>
      </c>
      <c r="H374" s="16">
        <f>H375</f>
        <v>0</v>
      </c>
    </row>
    <row r="375" spans="1:8" ht="29.25" hidden="1" customHeight="1">
      <c r="A375" s="14" t="s">
        <v>87</v>
      </c>
      <c r="B375" s="15" t="s">
        <v>73</v>
      </c>
      <c r="C375" s="32" t="s">
        <v>101</v>
      </c>
      <c r="D375" s="7" t="s">
        <v>529</v>
      </c>
      <c r="E375" s="7"/>
      <c r="F375" s="16">
        <f>F376</f>
        <v>0</v>
      </c>
      <c r="G375" s="8">
        <f t="shared" si="5"/>
        <v>0</v>
      </c>
      <c r="H375" s="16">
        <f>H376</f>
        <v>0</v>
      </c>
    </row>
    <row r="376" spans="1:8" ht="47.25" hidden="1" customHeight="1">
      <c r="A376" s="36" t="s">
        <v>531</v>
      </c>
      <c r="B376" s="15" t="s">
        <v>73</v>
      </c>
      <c r="C376" s="32" t="s">
        <v>101</v>
      </c>
      <c r="D376" s="7" t="s">
        <v>530</v>
      </c>
      <c r="E376" s="15" t="s">
        <v>254</v>
      </c>
      <c r="F376" s="16">
        <f>F377</f>
        <v>0</v>
      </c>
      <c r="G376" s="8">
        <f t="shared" si="5"/>
        <v>0</v>
      </c>
      <c r="H376" s="16">
        <f>H377</f>
        <v>0</v>
      </c>
    </row>
    <row r="377" spans="1:8" ht="18.75" hidden="1" customHeight="1">
      <c r="A377" s="14" t="s">
        <v>23</v>
      </c>
      <c r="B377" s="15" t="s">
        <v>73</v>
      </c>
      <c r="C377" s="32" t="s">
        <v>101</v>
      </c>
      <c r="D377" s="7" t="s">
        <v>530</v>
      </c>
      <c r="E377" s="7">
        <v>300</v>
      </c>
      <c r="F377" s="16">
        <f>F378</f>
        <v>0</v>
      </c>
      <c r="G377" s="8">
        <f t="shared" si="5"/>
        <v>0</v>
      </c>
      <c r="H377" s="16">
        <f>H378</f>
        <v>0</v>
      </c>
    </row>
    <row r="378" spans="1:8" ht="32.25" hidden="1" customHeight="1">
      <c r="A378" s="14" t="s">
        <v>45</v>
      </c>
      <c r="B378" s="15" t="s">
        <v>73</v>
      </c>
      <c r="C378" s="32" t="s">
        <v>101</v>
      </c>
      <c r="D378" s="7" t="s">
        <v>530</v>
      </c>
      <c r="E378" s="7">
        <v>320</v>
      </c>
      <c r="F378" s="16"/>
      <c r="G378" s="8">
        <f t="shared" si="5"/>
        <v>0</v>
      </c>
      <c r="H378" s="16"/>
    </row>
    <row r="379" spans="1:8" ht="32.25" customHeight="1">
      <c r="A379" s="36" t="s">
        <v>725</v>
      </c>
      <c r="B379" s="15" t="s">
        <v>73</v>
      </c>
      <c r="C379" s="32" t="s">
        <v>101</v>
      </c>
      <c r="D379" s="7" t="s">
        <v>532</v>
      </c>
      <c r="E379" s="7"/>
      <c r="F379" s="16">
        <f>F380</f>
        <v>79934249</v>
      </c>
      <c r="G379" s="8">
        <f t="shared" si="5"/>
        <v>0</v>
      </c>
      <c r="H379" s="16">
        <f>H380</f>
        <v>79934249</v>
      </c>
    </row>
    <row r="380" spans="1:8" ht="18.75" customHeight="1">
      <c r="A380" s="36" t="s">
        <v>534</v>
      </c>
      <c r="B380" s="15" t="s">
        <v>73</v>
      </c>
      <c r="C380" s="32" t="s">
        <v>101</v>
      </c>
      <c r="D380" s="7" t="s">
        <v>533</v>
      </c>
      <c r="E380" s="7"/>
      <c r="F380" s="16">
        <f>F381</f>
        <v>79934249</v>
      </c>
      <c r="G380" s="8">
        <f t="shared" si="5"/>
        <v>0</v>
      </c>
      <c r="H380" s="16">
        <f>H381</f>
        <v>79934249</v>
      </c>
    </row>
    <row r="381" spans="1:8" ht="32.25" customHeight="1">
      <c r="A381" s="36" t="s">
        <v>536</v>
      </c>
      <c r="B381" s="15" t="s">
        <v>73</v>
      </c>
      <c r="C381" s="32" t="s">
        <v>101</v>
      </c>
      <c r="D381" s="7" t="s">
        <v>535</v>
      </c>
      <c r="E381" s="7"/>
      <c r="F381" s="16">
        <f>F382</f>
        <v>79934249</v>
      </c>
      <c r="G381" s="8">
        <f t="shared" si="5"/>
        <v>0</v>
      </c>
      <c r="H381" s="16">
        <f>H382</f>
        <v>79934249</v>
      </c>
    </row>
    <row r="382" spans="1:8" ht="18" customHeight="1">
      <c r="A382" s="14" t="s">
        <v>538</v>
      </c>
      <c r="B382" s="15" t="s">
        <v>73</v>
      </c>
      <c r="C382" s="32" t="s">
        <v>101</v>
      </c>
      <c r="D382" s="7" t="s">
        <v>537</v>
      </c>
      <c r="E382" s="15" t="s">
        <v>254</v>
      </c>
      <c r="F382" s="16">
        <f>F383+F385</f>
        <v>79934249</v>
      </c>
      <c r="G382" s="8">
        <f t="shared" si="5"/>
        <v>0</v>
      </c>
      <c r="H382" s="16">
        <f>H383+H385</f>
        <v>79934249</v>
      </c>
    </row>
    <row r="383" spans="1:8" ht="24" customHeight="1">
      <c r="A383" s="23" t="s">
        <v>15</v>
      </c>
      <c r="B383" s="15" t="s">
        <v>73</v>
      </c>
      <c r="C383" s="32" t="s">
        <v>101</v>
      </c>
      <c r="D383" s="7" t="s">
        <v>537</v>
      </c>
      <c r="E383" s="7">
        <v>200</v>
      </c>
      <c r="F383" s="16">
        <f>F384</f>
        <v>1200000</v>
      </c>
      <c r="G383" s="8">
        <f t="shared" si="5"/>
        <v>0</v>
      </c>
      <c r="H383" s="16">
        <f>H384</f>
        <v>1200000</v>
      </c>
    </row>
    <row r="384" spans="1:8" ht="18.75" customHeight="1">
      <c r="A384" s="23" t="s">
        <v>16</v>
      </c>
      <c r="B384" s="15" t="s">
        <v>73</v>
      </c>
      <c r="C384" s="32" t="s">
        <v>101</v>
      </c>
      <c r="D384" s="7" t="s">
        <v>537</v>
      </c>
      <c r="E384" s="7">
        <v>240</v>
      </c>
      <c r="F384" s="16">
        <v>1200000</v>
      </c>
      <c r="G384" s="8">
        <f t="shared" si="5"/>
        <v>0</v>
      </c>
      <c r="H384" s="16">
        <v>1200000</v>
      </c>
    </row>
    <row r="385" spans="1:8" ht="16.5" customHeight="1">
      <c r="A385" s="14" t="s">
        <v>23</v>
      </c>
      <c r="B385" s="15" t="s">
        <v>73</v>
      </c>
      <c r="C385" s="32" t="s">
        <v>101</v>
      </c>
      <c r="D385" s="7" t="s">
        <v>537</v>
      </c>
      <c r="E385" s="7">
        <v>300</v>
      </c>
      <c r="F385" s="16">
        <f>F386</f>
        <v>78734249</v>
      </c>
      <c r="G385" s="8">
        <f t="shared" si="5"/>
        <v>0</v>
      </c>
      <c r="H385" s="16">
        <f>H386</f>
        <v>78734249</v>
      </c>
    </row>
    <row r="386" spans="1:8" ht="21.75" customHeight="1">
      <c r="A386" s="23" t="s">
        <v>347</v>
      </c>
      <c r="B386" s="15" t="s">
        <v>73</v>
      </c>
      <c r="C386" s="32" t="s">
        <v>101</v>
      </c>
      <c r="D386" s="7" t="s">
        <v>537</v>
      </c>
      <c r="E386" s="7">
        <v>310</v>
      </c>
      <c r="F386" s="16">
        <v>78734249</v>
      </c>
      <c r="G386" s="8">
        <f t="shared" si="5"/>
        <v>0</v>
      </c>
      <c r="H386" s="16">
        <v>78734249</v>
      </c>
    </row>
    <row r="387" spans="1:8" ht="31.5" hidden="1">
      <c r="A387" s="23" t="s">
        <v>306</v>
      </c>
      <c r="B387" s="9" t="s">
        <v>73</v>
      </c>
      <c r="C387" s="32" t="s">
        <v>101</v>
      </c>
      <c r="D387" s="9" t="s">
        <v>318</v>
      </c>
      <c r="E387" s="9" t="s">
        <v>254</v>
      </c>
      <c r="F387" s="16">
        <f>F388</f>
        <v>0</v>
      </c>
      <c r="G387" s="8">
        <f t="shared" si="5"/>
        <v>0</v>
      </c>
      <c r="H387" s="16">
        <f>H388</f>
        <v>0</v>
      </c>
    </row>
    <row r="388" spans="1:8" hidden="1">
      <c r="A388" s="23" t="s">
        <v>23</v>
      </c>
      <c r="B388" s="9" t="s">
        <v>73</v>
      </c>
      <c r="C388" s="32" t="s">
        <v>101</v>
      </c>
      <c r="D388" s="9" t="s">
        <v>318</v>
      </c>
      <c r="E388" s="9" t="s">
        <v>255</v>
      </c>
      <c r="F388" s="16">
        <f>F389</f>
        <v>0</v>
      </c>
      <c r="G388" s="8">
        <f t="shared" si="5"/>
        <v>0</v>
      </c>
      <c r="H388" s="16">
        <f>H389</f>
        <v>0</v>
      </c>
    </row>
    <row r="389" spans="1:8" hidden="1">
      <c r="A389" s="23" t="s">
        <v>45</v>
      </c>
      <c r="B389" s="9" t="s">
        <v>73</v>
      </c>
      <c r="C389" s="32" t="s">
        <v>101</v>
      </c>
      <c r="D389" s="9" t="s">
        <v>318</v>
      </c>
      <c r="E389" s="9" t="s">
        <v>256</v>
      </c>
      <c r="F389" s="16"/>
      <c r="G389" s="8">
        <f t="shared" si="5"/>
        <v>0</v>
      </c>
      <c r="H389" s="16"/>
    </row>
    <row r="390" spans="1:8" ht="63" hidden="1">
      <c r="A390" s="23" t="s">
        <v>307</v>
      </c>
      <c r="B390" s="9" t="s">
        <v>73</v>
      </c>
      <c r="C390" s="32" t="s">
        <v>101</v>
      </c>
      <c r="D390" s="9" t="s">
        <v>319</v>
      </c>
      <c r="E390" s="9" t="s">
        <v>254</v>
      </c>
      <c r="F390" s="16">
        <f>F391</f>
        <v>0</v>
      </c>
      <c r="G390" s="8">
        <f t="shared" si="5"/>
        <v>0</v>
      </c>
      <c r="H390" s="16">
        <f>H391</f>
        <v>0</v>
      </c>
    </row>
    <row r="391" spans="1:8" hidden="1">
      <c r="A391" s="23" t="s">
        <v>23</v>
      </c>
      <c r="B391" s="9" t="s">
        <v>73</v>
      </c>
      <c r="C391" s="32" t="s">
        <v>101</v>
      </c>
      <c r="D391" s="9" t="s">
        <v>319</v>
      </c>
      <c r="E391" s="9" t="s">
        <v>255</v>
      </c>
      <c r="F391" s="16">
        <f>F392</f>
        <v>0</v>
      </c>
      <c r="G391" s="8">
        <f t="shared" si="5"/>
        <v>0</v>
      </c>
      <c r="H391" s="16">
        <f>H392</f>
        <v>0</v>
      </c>
    </row>
    <row r="392" spans="1:8" hidden="1">
      <c r="A392" s="23" t="s">
        <v>45</v>
      </c>
      <c r="B392" s="9" t="s">
        <v>73</v>
      </c>
      <c r="C392" s="32" t="s">
        <v>101</v>
      </c>
      <c r="D392" s="9" t="s">
        <v>319</v>
      </c>
      <c r="E392" s="9" t="s">
        <v>256</v>
      </c>
      <c r="F392" s="16"/>
      <c r="G392" s="8">
        <f t="shared" si="5"/>
        <v>0</v>
      </c>
      <c r="H392" s="16"/>
    </row>
    <row r="393" spans="1:8" ht="78.75" hidden="1">
      <c r="A393" s="23" t="s">
        <v>308</v>
      </c>
      <c r="B393" s="9" t="s">
        <v>73</v>
      </c>
      <c r="C393" s="32" t="s">
        <v>101</v>
      </c>
      <c r="D393" s="9" t="s">
        <v>320</v>
      </c>
      <c r="E393" s="9" t="s">
        <v>254</v>
      </c>
      <c r="F393" s="16">
        <f>F394</f>
        <v>0</v>
      </c>
      <c r="G393" s="8">
        <f t="shared" si="5"/>
        <v>0</v>
      </c>
      <c r="H393" s="16">
        <f>H394</f>
        <v>0</v>
      </c>
    </row>
    <row r="394" spans="1:8" hidden="1">
      <c r="A394" s="23" t="s">
        <v>23</v>
      </c>
      <c r="B394" s="9" t="s">
        <v>73</v>
      </c>
      <c r="C394" s="32" t="s">
        <v>101</v>
      </c>
      <c r="D394" s="9" t="s">
        <v>320</v>
      </c>
      <c r="E394" s="9" t="s">
        <v>255</v>
      </c>
      <c r="F394" s="16">
        <f>F395</f>
        <v>0</v>
      </c>
      <c r="G394" s="8">
        <f t="shared" ref="G394:G457" si="6">H394-F394</f>
        <v>0</v>
      </c>
      <c r="H394" s="16">
        <f>H395</f>
        <v>0</v>
      </c>
    </row>
    <row r="395" spans="1:8" hidden="1">
      <c r="A395" s="23" t="s">
        <v>45</v>
      </c>
      <c r="B395" s="9" t="s">
        <v>73</v>
      </c>
      <c r="C395" s="32" t="s">
        <v>101</v>
      </c>
      <c r="D395" s="9" t="s">
        <v>320</v>
      </c>
      <c r="E395" s="9" t="s">
        <v>256</v>
      </c>
      <c r="F395" s="16"/>
      <c r="G395" s="8">
        <f t="shared" si="6"/>
        <v>0</v>
      </c>
      <c r="H395" s="16"/>
    </row>
    <row r="396" spans="1:8" ht="31.5" hidden="1">
      <c r="A396" s="23" t="s">
        <v>306</v>
      </c>
      <c r="B396" s="15" t="s">
        <v>73</v>
      </c>
      <c r="C396" s="32" t="s">
        <v>101</v>
      </c>
      <c r="D396" s="7" t="s">
        <v>318</v>
      </c>
      <c r="E396" s="9"/>
      <c r="F396" s="16">
        <f>F397+F399</f>
        <v>0</v>
      </c>
      <c r="G396" s="8">
        <f t="shared" si="6"/>
        <v>0</v>
      </c>
      <c r="H396" s="16">
        <f>H397+H399</f>
        <v>0</v>
      </c>
    </row>
    <row r="397" spans="1:8" hidden="1">
      <c r="A397" s="23" t="s">
        <v>15</v>
      </c>
      <c r="B397" s="15" t="s">
        <v>73</v>
      </c>
      <c r="C397" s="32" t="s">
        <v>101</v>
      </c>
      <c r="D397" s="7" t="s">
        <v>318</v>
      </c>
      <c r="E397" s="9" t="s">
        <v>257</v>
      </c>
      <c r="F397" s="16">
        <f>F398</f>
        <v>0</v>
      </c>
      <c r="G397" s="8">
        <f t="shared" si="6"/>
        <v>0</v>
      </c>
      <c r="H397" s="16">
        <f>H398</f>
        <v>0</v>
      </c>
    </row>
    <row r="398" spans="1:8" ht="36" hidden="1" customHeight="1">
      <c r="A398" s="23" t="s">
        <v>16</v>
      </c>
      <c r="B398" s="15" t="s">
        <v>73</v>
      </c>
      <c r="C398" s="32" t="s">
        <v>101</v>
      </c>
      <c r="D398" s="7" t="s">
        <v>318</v>
      </c>
      <c r="E398" s="9" t="s">
        <v>258</v>
      </c>
      <c r="F398" s="16"/>
      <c r="G398" s="8">
        <f t="shared" si="6"/>
        <v>0</v>
      </c>
      <c r="H398" s="16"/>
    </row>
    <row r="399" spans="1:8" ht="20.25" hidden="1" customHeight="1">
      <c r="A399" s="14" t="s">
        <v>23</v>
      </c>
      <c r="B399" s="15" t="s">
        <v>73</v>
      </c>
      <c r="C399" s="32" t="s">
        <v>101</v>
      </c>
      <c r="D399" s="7" t="s">
        <v>318</v>
      </c>
      <c r="E399" s="9" t="s">
        <v>255</v>
      </c>
      <c r="F399" s="16">
        <f>F400</f>
        <v>0</v>
      </c>
      <c r="G399" s="8">
        <f t="shared" si="6"/>
        <v>0</v>
      </c>
      <c r="H399" s="16">
        <f>H400</f>
        <v>0</v>
      </c>
    </row>
    <row r="400" spans="1:8" ht="18" hidden="1" customHeight="1">
      <c r="A400" s="23" t="s">
        <v>347</v>
      </c>
      <c r="B400" s="15" t="s">
        <v>73</v>
      </c>
      <c r="C400" s="32" t="s">
        <v>101</v>
      </c>
      <c r="D400" s="7" t="s">
        <v>318</v>
      </c>
      <c r="E400" s="9" t="s">
        <v>346</v>
      </c>
      <c r="F400" s="16"/>
      <c r="G400" s="8">
        <f t="shared" si="6"/>
        <v>0</v>
      </c>
      <c r="H400" s="16"/>
    </row>
    <row r="401" spans="1:8" ht="65.25" hidden="1" customHeight="1">
      <c r="A401" s="23" t="s">
        <v>348</v>
      </c>
      <c r="B401" s="15" t="s">
        <v>73</v>
      </c>
      <c r="C401" s="32" t="s">
        <v>101</v>
      </c>
      <c r="D401" s="7" t="s">
        <v>319</v>
      </c>
      <c r="E401" s="9"/>
      <c r="F401" s="16">
        <f>F402</f>
        <v>0</v>
      </c>
      <c r="G401" s="8">
        <f t="shared" si="6"/>
        <v>0</v>
      </c>
      <c r="H401" s="16">
        <f>H402</f>
        <v>0</v>
      </c>
    </row>
    <row r="402" spans="1:8" ht="21.75" hidden="1" customHeight="1">
      <c r="A402" s="14" t="s">
        <v>23</v>
      </c>
      <c r="B402" s="15" t="s">
        <v>73</v>
      </c>
      <c r="C402" s="32" t="s">
        <v>101</v>
      </c>
      <c r="D402" s="7" t="s">
        <v>319</v>
      </c>
      <c r="E402" s="9" t="s">
        <v>255</v>
      </c>
      <c r="F402" s="16">
        <f>F403</f>
        <v>0</v>
      </c>
      <c r="G402" s="8">
        <f t="shared" si="6"/>
        <v>0</v>
      </c>
      <c r="H402" s="16">
        <f>H403</f>
        <v>0</v>
      </c>
    </row>
    <row r="403" spans="1:8" ht="22.5" hidden="1" customHeight="1">
      <c r="A403" s="23" t="s">
        <v>347</v>
      </c>
      <c r="B403" s="15" t="s">
        <v>73</v>
      </c>
      <c r="C403" s="32" t="s">
        <v>101</v>
      </c>
      <c r="D403" s="7" t="s">
        <v>319</v>
      </c>
      <c r="E403" s="9" t="s">
        <v>346</v>
      </c>
      <c r="F403" s="16"/>
      <c r="G403" s="8">
        <f t="shared" si="6"/>
        <v>0</v>
      </c>
      <c r="H403" s="16"/>
    </row>
    <row r="404" spans="1:8" ht="83.25" hidden="1" customHeight="1">
      <c r="A404" s="23" t="s">
        <v>349</v>
      </c>
      <c r="B404" s="15" t="s">
        <v>73</v>
      </c>
      <c r="C404" s="32" t="s">
        <v>101</v>
      </c>
      <c r="D404" s="7" t="s">
        <v>539</v>
      </c>
      <c r="E404" s="9"/>
      <c r="F404" s="16">
        <f>F405</f>
        <v>0</v>
      </c>
      <c r="G404" s="8">
        <f t="shared" si="6"/>
        <v>0</v>
      </c>
      <c r="H404" s="16">
        <f>H405</f>
        <v>0</v>
      </c>
    </row>
    <row r="405" spans="1:8" ht="21" hidden="1" customHeight="1">
      <c r="A405" s="14" t="s">
        <v>23</v>
      </c>
      <c r="B405" s="15" t="s">
        <v>73</v>
      </c>
      <c r="C405" s="32" t="s">
        <v>101</v>
      </c>
      <c r="D405" s="7" t="s">
        <v>539</v>
      </c>
      <c r="E405" s="9" t="s">
        <v>255</v>
      </c>
      <c r="F405" s="16">
        <f>F406</f>
        <v>0</v>
      </c>
      <c r="G405" s="8">
        <f t="shared" si="6"/>
        <v>0</v>
      </c>
      <c r="H405" s="16">
        <f>H406</f>
        <v>0</v>
      </c>
    </row>
    <row r="406" spans="1:8" ht="23.25" hidden="1" customHeight="1">
      <c r="A406" s="23" t="s">
        <v>347</v>
      </c>
      <c r="B406" s="15" t="s">
        <v>73</v>
      </c>
      <c r="C406" s="32" t="s">
        <v>101</v>
      </c>
      <c r="D406" s="7" t="s">
        <v>539</v>
      </c>
      <c r="E406" s="9" t="s">
        <v>346</v>
      </c>
      <c r="F406" s="16"/>
      <c r="G406" s="8">
        <f t="shared" si="6"/>
        <v>0</v>
      </c>
      <c r="H406" s="16"/>
    </row>
    <row r="407" spans="1:8" ht="34.5" customHeight="1">
      <c r="A407" s="14" t="s">
        <v>188</v>
      </c>
      <c r="B407" s="15" t="s">
        <v>73</v>
      </c>
      <c r="C407" s="32" t="s">
        <v>101</v>
      </c>
      <c r="D407" s="7" t="s">
        <v>390</v>
      </c>
      <c r="E407" s="7"/>
      <c r="F407" s="16">
        <f>F408</f>
        <v>963000</v>
      </c>
      <c r="G407" s="8">
        <f t="shared" si="6"/>
        <v>0</v>
      </c>
      <c r="H407" s="16">
        <f>H408</f>
        <v>963000</v>
      </c>
    </row>
    <row r="408" spans="1:8" ht="33" customHeight="1">
      <c r="A408" s="36" t="s">
        <v>392</v>
      </c>
      <c r="B408" s="15" t="s">
        <v>73</v>
      </c>
      <c r="C408" s="32" t="s">
        <v>101</v>
      </c>
      <c r="D408" s="7" t="s">
        <v>391</v>
      </c>
      <c r="E408" s="7"/>
      <c r="F408" s="16">
        <f>F409</f>
        <v>963000</v>
      </c>
      <c r="G408" s="8">
        <f t="shared" si="6"/>
        <v>0</v>
      </c>
      <c r="H408" s="16">
        <f>H409</f>
        <v>963000</v>
      </c>
    </row>
    <row r="409" spans="1:8" ht="19.5" customHeight="1">
      <c r="A409" s="14" t="s">
        <v>756</v>
      </c>
      <c r="B409" s="15" t="s">
        <v>73</v>
      </c>
      <c r="C409" s="32" t="s">
        <v>101</v>
      </c>
      <c r="D409" s="7" t="s">
        <v>540</v>
      </c>
      <c r="E409" s="15" t="s">
        <v>254</v>
      </c>
      <c r="F409" s="16">
        <f>F410</f>
        <v>963000</v>
      </c>
      <c r="G409" s="8">
        <f t="shared" si="6"/>
        <v>0</v>
      </c>
      <c r="H409" s="16">
        <f>H410</f>
        <v>963000</v>
      </c>
    </row>
    <row r="410" spans="1:8" ht="18" customHeight="1">
      <c r="A410" s="14" t="s">
        <v>23</v>
      </c>
      <c r="B410" s="15" t="s">
        <v>73</v>
      </c>
      <c r="C410" s="32" t="s">
        <v>101</v>
      </c>
      <c r="D410" s="7" t="s">
        <v>540</v>
      </c>
      <c r="E410" s="7">
        <v>300</v>
      </c>
      <c r="F410" s="16">
        <f>F411</f>
        <v>963000</v>
      </c>
      <c r="G410" s="8">
        <f t="shared" si="6"/>
        <v>0</v>
      </c>
      <c r="H410" s="16">
        <f>H411</f>
        <v>963000</v>
      </c>
    </row>
    <row r="411" spans="1:8" ht="18.75" customHeight="1">
      <c r="A411" s="14" t="s">
        <v>37</v>
      </c>
      <c r="B411" s="15" t="s">
        <v>73</v>
      </c>
      <c r="C411" s="32" t="s">
        <v>101</v>
      </c>
      <c r="D411" s="7" t="s">
        <v>540</v>
      </c>
      <c r="E411" s="7">
        <v>310</v>
      </c>
      <c r="F411" s="16">
        <v>963000</v>
      </c>
      <c r="G411" s="8">
        <f t="shared" si="6"/>
        <v>0</v>
      </c>
      <c r="H411" s="16">
        <v>963000</v>
      </c>
    </row>
    <row r="412" spans="1:8" hidden="1">
      <c r="A412" s="14" t="s">
        <v>237</v>
      </c>
      <c r="B412" s="15" t="s">
        <v>73</v>
      </c>
      <c r="C412" s="32" t="s">
        <v>101</v>
      </c>
      <c r="D412" s="7" t="s">
        <v>339</v>
      </c>
      <c r="E412" s="7"/>
      <c r="F412" s="16">
        <f>F413</f>
        <v>0</v>
      </c>
      <c r="G412" s="8">
        <f t="shared" si="6"/>
        <v>0</v>
      </c>
      <c r="H412" s="16">
        <f>H413</f>
        <v>0</v>
      </c>
    </row>
    <row r="413" spans="1:8" hidden="1">
      <c r="A413" s="23" t="s">
        <v>15</v>
      </c>
      <c r="B413" s="15" t="s">
        <v>73</v>
      </c>
      <c r="C413" s="32" t="s">
        <v>101</v>
      </c>
      <c r="D413" s="7" t="s">
        <v>339</v>
      </c>
      <c r="E413" s="7">
        <v>200</v>
      </c>
      <c r="F413" s="16">
        <f>F414</f>
        <v>0</v>
      </c>
      <c r="G413" s="8">
        <f t="shared" si="6"/>
        <v>0</v>
      </c>
      <c r="H413" s="16">
        <f>H414</f>
        <v>0</v>
      </c>
    </row>
    <row r="414" spans="1:8" ht="36.75" hidden="1" customHeight="1">
      <c r="A414" s="23" t="s">
        <v>16</v>
      </c>
      <c r="B414" s="15" t="s">
        <v>73</v>
      </c>
      <c r="C414" s="32" t="s">
        <v>101</v>
      </c>
      <c r="D414" s="7" t="s">
        <v>339</v>
      </c>
      <c r="E414" s="7">
        <v>240</v>
      </c>
      <c r="F414" s="16"/>
      <c r="G414" s="8">
        <f t="shared" si="6"/>
        <v>0</v>
      </c>
      <c r="H414" s="16"/>
    </row>
    <row r="415" spans="1:8" hidden="1">
      <c r="A415" s="14" t="s">
        <v>237</v>
      </c>
      <c r="B415" s="15" t="s">
        <v>73</v>
      </c>
      <c r="C415" s="32" t="s">
        <v>101</v>
      </c>
      <c r="D415" s="7" t="s">
        <v>340</v>
      </c>
      <c r="E415" s="7"/>
      <c r="F415" s="16">
        <f>F416+F418</f>
        <v>0</v>
      </c>
      <c r="G415" s="8">
        <f t="shared" si="6"/>
        <v>0</v>
      </c>
      <c r="H415" s="16">
        <f>H416+H418</f>
        <v>0</v>
      </c>
    </row>
    <row r="416" spans="1:8" hidden="1">
      <c r="A416" s="23" t="s">
        <v>15</v>
      </c>
      <c r="B416" s="15" t="s">
        <v>73</v>
      </c>
      <c r="C416" s="32" t="s">
        <v>101</v>
      </c>
      <c r="D416" s="7" t="s">
        <v>340</v>
      </c>
      <c r="E416" s="7">
        <v>200</v>
      </c>
      <c r="F416" s="16">
        <f>F417</f>
        <v>0</v>
      </c>
      <c r="G416" s="8">
        <f t="shared" si="6"/>
        <v>0</v>
      </c>
      <c r="H416" s="16">
        <f>H417</f>
        <v>0</v>
      </c>
    </row>
    <row r="417" spans="1:8" ht="36.75" hidden="1" customHeight="1">
      <c r="A417" s="23" t="s">
        <v>16</v>
      </c>
      <c r="B417" s="15" t="s">
        <v>73</v>
      </c>
      <c r="C417" s="32" t="s">
        <v>101</v>
      </c>
      <c r="D417" s="7" t="s">
        <v>340</v>
      </c>
      <c r="E417" s="7">
        <v>240</v>
      </c>
      <c r="F417" s="16"/>
      <c r="G417" s="8">
        <f t="shared" si="6"/>
        <v>0</v>
      </c>
      <c r="H417" s="16"/>
    </row>
    <row r="418" spans="1:8" ht="18.75" hidden="1" customHeight="1">
      <c r="A418" s="23" t="s">
        <v>23</v>
      </c>
      <c r="B418" s="15" t="s">
        <v>73</v>
      </c>
      <c r="C418" s="32" t="s">
        <v>101</v>
      </c>
      <c r="D418" s="7" t="s">
        <v>340</v>
      </c>
      <c r="E418" s="7">
        <v>300</v>
      </c>
      <c r="F418" s="16">
        <f>F419</f>
        <v>0</v>
      </c>
      <c r="G418" s="8">
        <f t="shared" si="6"/>
        <v>0</v>
      </c>
      <c r="H418" s="16">
        <f>H419</f>
        <v>0</v>
      </c>
    </row>
    <row r="419" spans="1:8" hidden="1">
      <c r="A419" s="23" t="s">
        <v>299</v>
      </c>
      <c r="B419" s="15" t="s">
        <v>73</v>
      </c>
      <c r="C419" s="32" t="s">
        <v>101</v>
      </c>
      <c r="D419" s="7" t="s">
        <v>340</v>
      </c>
      <c r="E419" s="7">
        <v>360</v>
      </c>
      <c r="F419" s="16"/>
      <c r="G419" s="8">
        <f t="shared" si="6"/>
        <v>0</v>
      </c>
      <c r="H419" s="16"/>
    </row>
    <row r="420" spans="1:8">
      <c r="A420" s="24" t="s">
        <v>59</v>
      </c>
      <c r="B420" s="10" t="s">
        <v>73</v>
      </c>
      <c r="C420" s="34" t="s">
        <v>164</v>
      </c>
      <c r="D420" s="10"/>
      <c r="E420" s="10"/>
      <c r="F420" s="16">
        <f>F421+F424+F429+F432</f>
        <v>38845561.740000002</v>
      </c>
      <c r="G420" s="8">
        <f t="shared" si="6"/>
        <v>193509.97999999672</v>
      </c>
      <c r="H420" s="16">
        <f>H421+H424+H429+H432</f>
        <v>39039071.719999999</v>
      </c>
    </row>
    <row r="421" spans="1:8" ht="32.25" customHeight="1">
      <c r="A421" s="36" t="s">
        <v>507</v>
      </c>
      <c r="B421" s="9" t="s">
        <v>73</v>
      </c>
      <c r="C421" s="33" t="s">
        <v>164</v>
      </c>
      <c r="D421" s="7" t="s">
        <v>508</v>
      </c>
      <c r="E421" s="9" t="s">
        <v>254</v>
      </c>
      <c r="F421" s="16">
        <f>F422</f>
        <v>2180446.4900000002</v>
      </c>
      <c r="G421" s="8">
        <f t="shared" si="6"/>
        <v>193509.97999999998</v>
      </c>
      <c r="H421" s="16">
        <f>H422</f>
        <v>2373956.4700000002</v>
      </c>
    </row>
    <row r="422" spans="1:8" ht="21" customHeight="1">
      <c r="A422" s="23" t="s">
        <v>23</v>
      </c>
      <c r="B422" s="9" t="s">
        <v>73</v>
      </c>
      <c r="C422" s="33" t="s">
        <v>164</v>
      </c>
      <c r="D422" s="7" t="s">
        <v>508</v>
      </c>
      <c r="E422" s="9" t="s">
        <v>255</v>
      </c>
      <c r="F422" s="16">
        <f>F423</f>
        <v>2180446.4900000002</v>
      </c>
      <c r="G422" s="8">
        <f t="shared" si="6"/>
        <v>193509.97999999998</v>
      </c>
      <c r="H422" s="16">
        <f>H423</f>
        <v>2373956.4700000002</v>
      </c>
    </row>
    <row r="423" spans="1:8" ht="18.75" customHeight="1">
      <c r="A423" s="23" t="s">
        <v>45</v>
      </c>
      <c r="B423" s="9" t="s">
        <v>73</v>
      </c>
      <c r="C423" s="33" t="s">
        <v>164</v>
      </c>
      <c r="D423" s="7" t="s">
        <v>508</v>
      </c>
      <c r="E423" s="9" t="s">
        <v>256</v>
      </c>
      <c r="F423" s="16">
        <v>2180446.4900000002</v>
      </c>
      <c r="G423" s="8">
        <f t="shared" si="6"/>
        <v>193509.97999999998</v>
      </c>
      <c r="H423" s="16">
        <v>2373956.4700000002</v>
      </c>
    </row>
    <row r="424" spans="1:8" ht="38.25" customHeight="1">
      <c r="A424" s="23" t="s">
        <v>306</v>
      </c>
      <c r="B424" s="9" t="s">
        <v>73</v>
      </c>
      <c r="C424" s="33" t="s">
        <v>164</v>
      </c>
      <c r="D424" s="7" t="s">
        <v>770</v>
      </c>
      <c r="E424" s="9" t="s">
        <v>254</v>
      </c>
      <c r="F424" s="16">
        <f>F425+F427</f>
        <v>14502836</v>
      </c>
      <c r="G424" s="8">
        <f t="shared" si="6"/>
        <v>0</v>
      </c>
      <c r="H424" s="16">
        <f>H425+H427</f>
        <v>14502836</v>
      </c>
    </row>
    <row r="425" spans="1:8" ht="23.25" customHeight="1">
      <c r="A425" s="23" t="s">
        <v>15</v>
      </c>
      <c r="B425" s="9" t="s">
        <v>73</v>
      </c>
      <c r="C425" s="33" t="s">
        <v>164</v>
      </c>
      <c r="D425" s="7" t="s">
        <v>770</v>
      </c>
      <c r="E425" s="9" t="s">
        <v>257</v>
      </c>
      <c r="F425" s="16">
        <f>F426</f>
        <v>164217</v>
      </c>
      <c r="G425" s="8">
        <f t="shared" si="6"/>
        <v>0</v>
      </c>
      <c r="H425" s="16">
        <f>H426</f>
        <v>164217</v>
      </c>
    </row>
    <row r="426" spans="1:8" ht="18.75" customHeight="1">
      <c r="A426" s="23" t="s">
        <v>16</v>
      </c>
      <c r="B426" s="9" t="s">
        <v>73</v>
      </c>
      <c r="C426" s="33" t="s">
        <v>164</v>
      </c>
      <c r="D426" s="7" t="s">
        <v>770</v>
      </c>
      <c r="E426" s="9" t="s">
        <v>258</v>
      </c>
      <c r="F426" s="16">
        <v>164217</v>
      </c>
      <c r="G426" s="8">
        <f t="shared" si="6"/>
        <v>0</v>
      </c>
      <c r="H426" s="16">
        <v>164217</v>
      </c>
    </row>
    <row r="427" spans="1:8">
      <c r="A427" s="14" t="s">
        <v>23</v>
      </c>
      <c r="B427" s="9" t="s">
        <v>73</v>
      </c>
      <c r="C427" s="33" t="s">
        <v>164</v>
      </c>
      <c r="D427" s="7" t="s">
        <v>770</v>
      </c>
      <c r="E427" s="9" t="s">
        <v>255</v>
      </c>
      <c r="F427" s="16">
        <f>F428</f>
        <v>14338619</v>
      </c>
      <c r="G427" s="8">
        <f t="shared" si="6"/>
        <v>0</v>
      </c>
      <c r="H427" s="16">
        <f>H428</f>
        <v>14338619</v>
      </c>
    </row>
    <row r="428" spans="1:8">
      <c r="A428" s="23" t="s">
        <v>347</v>
      </c>
      <c r="B428" s="9" t="s">
        <v>73</v>
      </c>
      <c r="C428" s="33" t="s">
        <v>164</v>
      </c>
      <c r="D428" s="7" t="s">
        <v>770</v>
      </c>
      <c r="E428" s="9" t="s">
        <v>346</v>
      </c>
      <c r="F428" s="16">
        <v>14338619</v>
      </c>
      <c r="G428" s="8">
        <f t="shared" si="6"/>
        <v>0</v>
      </c>
      <c r="H428" s="16">
        <v>14338619</v>
      </c>
    </row>
    <row r="429" spans="1:8" ht="65.25" customHeight="1">
      <c r="A429" s="23" t="s">
        <v>307</v>
      </c>
      <c r="B429" s="9" t="s">
        <v>73</v>
      </c>
      <c r="C429" s="33" t="s">
        <v>164</v>
      </c>
      <c r="D429" s="7" t="s">
        <v>771</v>
      </c>
      <c r="E429" s="9" t="s">
        <v>254</v>
      </c>
      <c r="F429" s="16">
        <f>F430</f>
        <v>264499</v>
      </c>
      <c r="G429" s="8">
        <f t="shared" si="6"/>
        <v>0</v>
      </c>
      <c r="H429" s="16">
        <f>H430</f>
        <v>264499</v>
      </c>
    </row>
    <row r="430" spans="1:8">
      <c r="A430" s="14" t="s">
        <v>23</v>
      </c>
      <c r="B430" s="9" t="s">
        <v>73</v>
      </c>
      <c r="C430" s="33" t="s">
        <v>164</v>
      </c>
      <c r="D430" s="7" t="s">
        <v>771</v>
      </c>
      <c r="E430" s="9" t="s">
        <v>255</v>
      </c>
      <c r="F430" s="16">
        <f>F431</f>
        <v>264499</v>
      </c>
      <c r="G430" s="8">
        <f t="shared" si="6"/>
        <v>0</v>
      </c>
      <c r="H430" s="16">
        <f>H431</f>
        <v>264499</v>
      </c>
    </row>
    <row r="431" spans="1:8">
      <c r="A431" s="23" t="s">
        <v>347</v>
      </c>
      <c r="B431" s="9" t="s">
        <v>73</v>
      </c>
      <c r="C431" s="33" t="s">
        <v>164</v>
      </c>
      <c r="D431" s="7" t="s">
        <v>771</v>
      </c>
      <c r="E431" s="9" t="s">
        <v>346</v>
      </c>
      <c r="F431" s="16">
        <v>264499</v>
      </c>
      <c r="G431" s="8">
        <f t="shared" si="6"/>
        <v>0</v>
      </c>
      <c r="H431" s="16">
        <v>264499</v>
      </c>
    </row>
    <row r="432" spans="1:8" ht="49.5" customHeight="1">
      <c r="A432" s="23" t="s">
        <v>772</v>
      </c>
      <c r="B432" s="9" t="s">
        <v>73</v>
      </c>
      <c r="C432" s="33" t="s">
        <v>164</v>
      </c>
      <c r="D432" s="7" t="s">
        <v>539</v>
      </c>
      <c r="E432" s="9" t="s">
        <v>254</v>
      </c>
      <c r="F432" s="16">
        <f>F433</f>
        <v>21897780.25</v>
      </c>
      <c r="G432" s="8">
        <f t="shared" si="6"/>
        <v>0</v>
      </c>
      <c r="H432" s="16">
        <f>H433</f>
        <v>21897780.25</v>
      </c>
    </row>
    <row r="433" spans="1:8">
      <c r="A433" s="14" t="s">
        <v>23</v>
      </c>
      <c r="B433" s="9" t="s">
        <v>73</v>
      </c>
      <c r="C433" s="33" t="s">
        <v>164</v>
      </c>
      <c r="D433" s="7" t="s">
        <v>539</v>
      </c>
      <c r="E433" s="9" t="s">
        <v>255</v>
      </c>
      <c r="F433" s="16">
        <f>F434</f>
        <v>21897780.25</v>
      </c>
      <c r="G433" s="8">
        <f t="shared" si="6"/>
        <v>0</v>
      </c>
      <c r="H433" s="16">
        <f>H434</f>
        <v>21897780.25</v>
      </c>
    </row>
    <row r="434" spans="1:8">
      <c r="A434" s="23" t="s">
        <v>347</v>
      </c>
      <c r="B434" s="9" t="s">
        <v>73</v>
      </c>
      <c r="C434" s="33" t="s">
        <v>164</v>
      </c>
      <c r="D434" s="7" t="s">
        <v>539</v>
      </c>
      <c r="E434" s="9" t="s">
        <v>346</v>
      </c>
      <c r="F434" s="16">
        <v>21897780.25</v>
      </c>
      <c r="G434" s="8">
        <f t="shared" si="6"/>
        <v>0</v>
      </c>
      <c r="H434" s="16">
        <v>21897780.25</v>
      </c>
    </row>
    <row r="435" spans="1:8">
      <c r="A435" s="17" t="s">
        <v>46</v>
      </c>
      <c r="B435" s="12" t="s">
        <v>73</v>
      </c>
      <c r="C435" s="31" t="s">
        <v>161</v>
      </c>
      <c r="D435" s="4"/>
      <c r="E435" s="4"/>
      <c r="F435" s="13">
        <f>F436</f>
        <v>852146.1</v>
      </c>
      <c r="G435" s="8">
        <f t="shared" si="6"/>
        <v>-21796.099999999977</v>
      </c>
      <c r="H435" s="13">
        <f>H436</f>
        <v>830350</v>
      </c>
    </row>
    <row r="436" spans="1:8" ht="18.75" customHeight="1">
      <c r="A436" s="17" t="s">
        <v>68</v>
      </c>
      <c r="B436" s="12" t="s">
        <v>73</v>
      </c>
      <c r="C436" s="31" t="s">
        <v>162</v>
      </c>
      <c r="D436" s="4"/>
      <c r="E436" s="4"/>
      <c r="F436" s="13">
        <f>F437+F449</f>
        <v>852146.1</v>
      </c>
      <c r="G436" s="8">
        <f t="shared" si="6"/>
        <v>-21796.099999999977</v>
      </c>
      <c r="H436" s="13">
        <f>H437+H449</f>
        <v>830350</v>
      </c>
    </row>
    <row r="437" spans="1:8" ht="21" customHeight="1">
      <c r="A437" s="14" t="s">
        <v>757</v>
      </c>
      <c r="B437" s="15" t="s">
        <v>73</v>
      </c>
      <c r="C437" s="32" t="s">
        <v>162</v>
      </c>
      <c r="D437" s="7" t="s">
        <v>543</v>
      </c>
      <c r="E437" s="7"/>
      <c r="F437" s="16">
        <f>F438+F446</f>
        <v>692146.1</v>
      </c>
      <c r="G437" s="8">
        <f t="shared" si="6"/>
        <v>-132146.09999999998</v>
      </c>
      <c r="H437" s="16">
        <f>H438+H446</f>
        <v>560000</v>
      </c>
    </row>
    <row r="438" spans="1:8" ht="18.75" customHeight="1">
      <c r="A438" s="36" t="s">
        <v>545</v>
      </c>
      <c r="B438" s="15" t="s">
        <v>73</v>
      </c>
      <c r="C438" s="32" t="s">
        <v>162</v>
      </c>
      <c r="D438" s="7" t="s">
        <v>544</v>
      </c>
      <c r="E438" s="7"/>
      <c r="F438" s="16">
        <f>F439</f>
        <v>560000</v>
      </c>
      <c r="G438" s="8">
        <f t="shared" si="6"/>
        <v>0</v>
      </c>
      <c r="H438" s="16">
        <f>H439</f>
        <v>560000</v>
      </c>
    </row>
    <row r="439" spans="1:8" ht="34.5" customHeight="1">
      <c r="A439" s="36" t="s">
        <v>547</v>
      </c>
      <c r="B439" s="15" t="s">
        <v>73</v>
      </c>
      <c r="C439" s="32" t="s">
        <v>162</v>
      </c>
      <c r="D439" s="7" t="s">
        <v>546</v>
      </c>
      <c r="E439" s="7"/>
      <c r="F439" s="16">
        <f>F440+F443</f>
        <v>560000</v>
      </c>
      <c r="G439" s="8">
        <f t="shared" si="6"/>
        <v>0</v>
      </c>
      <c r="H439" s="16">
        <f>H440+H443</f>
        <v>560000</v>
      </c>
    </row>
    <row r="440" spans="1:8" ht="20.25" customHeight="1">
      <c r="A440" s="36" t="s">
        <v>174</v>
      </c>
      <c r="B440" s="15" t="s">
        <v>73</v>
      </c>
      <c r="C440" s="32" t="s">
        <v>162</v>
      </c>
      <c r="D440" s="7" t="s">
        <v>548</v>
      </c>
      <c r="E440" s="15" t="s">
        <v>254</v>
      </c>
      <c r="F440" s="16">
        <f>F441</f>
        <v>540000</v>
      </c>
      <c r="G440" s="8">
        <f t="shared" si="6"/>
        <v>0</v>
      </c>
      <c r="H440" s="16">
        <f>H441</f>
        <v>540000</v>
      </c>
    </row>
    <row r="441" spans="1:8" ht="21.75" customHeight="1">
      <c r="A441" s="14" t="s">
        <v>15</v>
      </c>
      <c r="B441" s="15" t="s">
        <v>73</v>
      </c>
      <c r="C441" s="32" t="s">
        <v>162</v>
      </c>
      <c r="D441" s="7" t="s">
        <v>548</v>
      </c>
      <c r="E441" s="7">
        <v>200</v>
      </c>
      <c r="F441" s="16">
        <f>F442</f>
        <v>540000</v>
      </c>
      <c r="G441" s="8">
        <f t="shared" si="6"/>
        <v>0</v>
      </c>
      <c r="H441" s="16">
        <f>H442</f>
        <v>540000</v>
      </c>
    </row>
    <row r="442" spans="1:8" ht="19.5" customHeight="1">
      <c r="A442" s="14" t="s">
        <v>16</v>
      </c>
      <c r="B442" s="15" t="s">
        <v>73</v>
      </c>
      <c r="C442" s="32" t="s">
        <v>162</v>
      </c>
      <c r="D442" s="7" t="s">
        <v>548</v>
      </c>
      <c r="E442" s="7">
        <v>240</v>
      </c>
      <c r="F442" s="16">
        <v>540000</v>
      </c>
      <c r="G442" s="8">
        <f t="shared" si="6"/>
        <v>0</v>
      </c>
      <c r="H442" s="16">
        <v>540000</v>
      </c>
    </row>
    <row r="443" spans="1:8" ht="18.75" customHeight="1">
      <c r="A443" s="36" t="s">
        <v>699</v>
      </c>
      <c r="B443" s="15" t="s">
        <v>73</v>
      </c>
      <c r="C443" s="32" t="s">
        <v>162</v>
      </c>
      <c r="D443" s="7" t="s">
        <v>549</v>
      </c>
      <c r="E443" s="15" t="s">
        <v>254</v>
      </c>
      <c r="F443" s="16">
        <f>F444</f>
        <v>20000</v>
      </c>
      <c r="G443" s="8">
        <f t="shared" si="6"/>
        <v>0</v>
      </c>
      <c r="H443" s="16">
        <f>H444</f>
        <v>20000</v>
      </c>
    </row>
    <row r="444" spans="1:8" ht="20.25" customHeight="1">
      <c r="A444" s="14" t="s">
        <v>15</v>
      </c>
      <c r="B444" s="15" t="s">
        <v>73</v>
      </c>
      <c r="C444" s="32" t="s">
        <v>162</v>
      </c>
      <c r="D444" s="7" t="s">
        <v>549</v>
      </c>
      <c r="E444" s="7">
        <v>200</v>
      </c>
      <c r="F444" s="16">
        <f>F445</f>
        <v>20000</v>
      </c>
      <c r="G444" s="8">
        <f t="shared" si="6"/>
        <v>0</v>
      </c>
      <c r="H444" s="16">
        <f>H445</f>
        <v>20000</v>
      </c>
    </row>
    <row r="445" spans="1:8" ht="17.25" customHeight="1">
      <c r="A445" s="14" t="s">
        <v>16</v>
      </c>
      <c r="B445" s="15" t="s">
        <v>73</v>
      </c>
      <c r="C445" s="32" t="s">
        <v>162</v>
      </c>
      <c r="D445" s="7" t="s">
        <v>549</v>
      </c>
      <c r="E445" s="7">
        <v>240</v>
      </c>
      <c r="F445" s="16">
        <v>20000</v>
      </c>
      <c r="G445" s="8">
        <f t="shared" si="6"/>
        <v>0</v>
      </c>
      <c r="H445" s="16">
        <v>20000</v>
      </c>
    </row>
    <row r="446" spans="1:8" ht="18" customHeight="1">
      <c r="A446" s="14" t="s">
        <v>773</v>
      </c>
      <c r="B446" s="15" t="s">
        <v>73</v>
      </c>
      <c r="C446" s="32" t="s">
        <v>162</v>
      </c>
      <c r="D446" s="7" t="s">
        <v>774</v>
      </c>
      <c r="E446" s="15" t="s">
        <v>254</v>
      </c>
      <c r="F446" s="16">
        <f>F447</f>
        <v>132146.1</v>
      </c>
      <c r="G446" s="8">
        <f t="shared" si="6"/>
        <v>-132146.1</v>
      </c>
      <c r="H446" s="16">
        <f>H447</f>
        <v>0</v>
      </c>
    </row>
    <row r="447" spans="1:8" ht="23.25" customHeight="1">
      <c r="A447" s="14" t="s">
        <v>15</v>
      </c>
      <c r="B447" s="15" t="s">
        <v>73</v>
      </c>
      <c r="C447" s="32" t="s">
        <v>162</v>
      </c>
      <c r="D447" s="7" t="s">
        <v>774</v>
      </c>
      <c r="E447" s="7">
        <v>200</v>
      </c>
      <c r="F447" s="16">
        <f>F448</f>
        <v>132146.1</v>
      </c>
      <c r="G447" s="8">
        <f t="shared" si="6"/>
        <v>-132146.1</v>
      </c>
      <c r="H447" s="16">
        <f>H448</f>
        <v>0</v>
      </c>
    </row>
    <row r="448" spans="1:8" ht="20.25" customHeight="1">
      <c r="A448" s="14" t="s">
        <v>16</v>
      </c>
      <c r="B448" s="15" t="s">
        <v>73</v>
      </c>
      <c r="C448" s="32" t="s">
        <v>162</v>
      </c>
      <c r="D448" s="7" t="s">
        <v>774</v>
      </c>
      <c r="E448" s="7">
        <v>240</v>
      </c>
      <c r="F448" s="16">
        <v>132146.1</v>
      </c>
      <c r="G448" s="8">
        <f t="shared" si="6"/>
        <v>-132146.1</v>
      </c>
      <c r="H448" s="16">
        <v>0</v>
      </c>
    </row>
    <row r="449" spans="1:8" ht="19.5" customHeight="1">
      <c r="A449" s="14" t="s">
        <v>208</v>
      </c>
      <c r="B449" s="15" t="s">
        <v>73</v>
      </c>
      <c r="C449" s="32" t="s">
        <v>162</v>
      </c>
      <c r="D449" s="7" t="s">
        <v>550</v>
      </c>
      <c r="E449" s="7"/>
      <c r="F449" s="16">
        <f>F450</f>
        <v>160000</v>
      </c>
      <c r="G449" s="8">
        <f t="shared" si="6"/>
        <v>110350</v>
      </c>
      <c r="H449" s="16">
        <f>H450</f>
        <v>270350</v>
      </c>
    </row>
    <row r="450" spans="1:8" ht="65.25" customHeight="1">
      <c r="A450" s="36" t="s">
        <v>758</v>
      </c>
      <c r="B450" s="15" t="s">
        <v>73</v>
      </c>
      <c r="C450" s="32" t="s">
        <v>162</v>
      </c>
      <c r="D450" s="7" t="s">
        <v>551</v>
      </c>
      <c r="E450" s="15" t="s">
        <v>254</v>
      </c>
      <c r="F450" s="16">
        <f>F451</f>
        <v>160000</v>
      </c>
      <c r="G450" s="8">
        <f t="shared" si="6"/>
        <v>110350</v>
      </c>
      <c r="H450" s="16">
        <f>H451</f>
        <v>270350</v>
      </c>
    </row>
    <row r="451" spans="1:8" ht="20.25" customHeight="1">
      <c r="A451" s="14" t="s">
        <v>15</v>
      </c>
      <c r="B451" s="15" t="s">
        <v>73</v>
      </c>
      <c r="C451" s="32" t="s">
        <v>162</v>
      </c>
      <c r="D451" s="7" t="s">
        <v>744</v>
      </c>
      <c r="E451" s="7">
        <v>200</v>
      </c>
      <c r="F451" s="16">
        <f>F452</f>
        <v>160000</v>
      </c>
      <c r="G451" s="8">
        <f t="shared" si="6"/>
        <v>110350</v>
      </c>
      <c r="H451" s="16">
        <f>H452</f>
        <v>270350</v>
      </c>
    </row>
    <row r="452" spans="1:8" ht="18" customHeight="1">
      <c r="A452" s="14" t="s">
        <v>16</v>
      </c>
      <c r="B452" s="15" t="s">
        <v>73</v>
      </c>
      <c r="C452" s="32" t="s">
        <v>162</v>
      </c>
      <c r="D452" s="7" t="s">
        <v>744</v>
      </c>
      <c r="E452" s="7">
        <v>240</v>
      </c>
      <c r="F452" s="16">
        <v>160000</v>
      </c>
      <c r="G452" s="8">
        <f t="shared" si="6"/>
        <v>110350</v>
      </c>
      <c r="H452" s="16">
        <v>270350</v>
      </c>
    </row>
    <row r="453" spans="1:8" ht="19.5" customHeight="1">
      <c r="A453" s="17" t="s">
        <v>107</v>
      </c>
      <c r="B453" s="12" t="s">
        <v>73</v>
      </c>
      <c r="C453" s="31" t="s">
        <v>106</v>
      </c>
      <c r="D453" s="4"/>
      <c r="E453" s="4"/>
      <c r="F453" s="13">
        <f>F454</f>
        <v>90619.74</v>
      </c>
      <c r="G453" s="8">
        <f t="shared" si="6"/>
        <v>-14827.740000000005</v>
      </c>
      <c r="H453" s="13">
        <f>H454</f>
        <v>75792</v>
      </c>
    </row>
    <row r="454" spans="1:8" ht="21" customHeight="1">
      <c r="A454" s="17" t="s">
        <v>109</v>
      </c>
      <c r="B454" s="12" t="s">
        <v>73</v>
      </c>
      <c r="C454" s="31" t="s">
        <v>108</v>
      </c>
      <c r="D454" s="4"/>
      <c r="E454" s="4"/>
      <c r="F454" s="13">
        <f>F455</f>
        <v>90619.74</v>
      </c>
      <c r="G454" s="8">
        <f t="shared" si="6"/>
        <v>-14827.740000000005</v>
      </c>
      <c r="H454" s="13">
        <f>H455</f>
        <v>75792</v>
      </c>
    </row>
    <row r="455" spans="1:8" ht="17.25" customHeight="1">
      <c r="A455" s="14" t="s">
        <v>237</v>
      </c>
      <c r="B455" s="15" t="s">
        <v>73</v>
      </c>
      <c r="C455" s="32" t="s">
        <v>108</v>
      </c>
      <c r="D455" s="7" t="s">
        <v>552</v>
      </c>
      <c r="E455" s="15" t="s">
        <v>254</v>
      </c>
      <c r="F455" s="16">
        <f>F456</f>
        <v>90619.74</v>
      </c>
      <c r="G455" s="8">
        <f t="shared" si="6"/>
        <v>-14827.740000000005</v>
      </c>
      <c r="H455" s="16">
        <f>H456</f>
        <v>75792</v>
      </c>
    </row>
    <row r="456" spans="1:8" ht="18" customHeight="1">
      <c r="A456" s="14" t="s">
        <v>759</v>
      </c>
      <c r="B456" s="15" t="s">
        <v>73</v>
      </c>
      <c r="C456" s="32" t="s">
        <v>108</v>
      </c>
      <c r="D456" s="7" t="s">
        <v>745</v>
      </c>
      <c r="E456" s="7">
        <v>700</v>
      </c>
      <c r="F456" s="16">
        <f>F457</f>
        <v>90619.74</v>
      </c>
      <c r="G456" s="8">
        <f t="shared" si="6"/>
        <v>-14827.740000000005</v>
      </c>
      <c r="H456" s="16">
        <f>H457</f>
        <v>75792</v>
      </c>
    </row>
    <row r="457" spans="1:8" ht="18.75" customHeight="1">
      <c r="A457" s="14" t="s">
        <v>139</v>
      </c>
      <c r="B457" s="15" t="s">
        <v>73</v>
      </c>
      <c r="C457" s="32" t="s">
        <v>108</v>
      </c>
      <c r="D457" s="7" t="s">
        <v>745</v>
      </c>
      <c r="E457" s="7">
        <v>730</v>
      </c>
      <c r="F457" s="16">
        <v>90619.74</v>
      </c>
      <c r="G457" s="8">
        <f t="shared" si="6"/>
        <v>-14827.740000000005</v>
      </c>
      <c r="H457" s="16">
        <v>75792</v>
      </c>
    </row>
    <row r="458" spans="1:8" ht="36" customHeight="1">
      <c r="A458" s="17" t="s">
        <v>110</v>
      </c>
      <c r="B458" s="12" t="s">
        <v>111</v>
      </c>
      <c r="C458" s="32"/>
      <c r="D458" s="7"/>
      <c r="E458" s="7"/>
      <c r="F458" s="13">
        <f>F459+F470+F514+F524+F556+F562</f>
        <v>69891696.150000006</v>
      </c>
      <c r="G458" s="8">
        <f t="shared" ref="G458:G523" si="7">H458-F458</f>
        <v>-2280546.5700000077</v>
      </c>
      <c r="H458" s="13">
        <f>H459+H470+H514+H524+H556+H562</f>
        <v>67611149.579999998</v>
      </c>
    </row>
    <row r="459" spans="1:8" ht="16.5" customHeight="1">
      <c r="A459" s="17" t="s">
        <v>11</v>
      </c>
      <c r="B459" s="12" t="s">
        <v>111</v>
      </c>
      <c r="C459" s="31" t="s">
        <v>220</v>
      </c>
      <c r="D459" s="7"/>
      <c r="E459" s="7"/>
      <c r="F459" s="13">
        <f>F460</f>
        <v>5815000</v>
      </c>
      <c r="G459" s="8">
        <f t="shared" si="7"/>
        <v>0</v>
      </c>
      <c r="H459" s="13">
        <f>H460</f>
        <v>5815000</v>
      </c>
    </row>
    <row r="460" spans="1:8" ht="33" customHeight="1">
      <c r="A460" s="17" t="s">
        <v>49</v>
      </c>
      <c r="B460" s="12" t="s">
        <v>111</v>
      </c>
      <c r="C460" s="31" t="s">
        <v>222</v>
      </c>
      <c r="D460" s="4"/>
      <c r="E460" s="7"/>
      <c r="F460" s="13">
        <f>F461</f>
        <v>5815000</v>
      </c>
      <c r="G460" s="8">
        <f t="shared" si="7"/>
        <v>0</v>
      </c>
      <c r="H460" s="13">
        <f>H461</f>
        <v>5815000</v>
      </c>
    </row>
    <row r="461" spans="1:8" ht="34.5" customHeight="1">
      <c r="A461" s="14" t="s">
        <v>188</v>
      </c>
      <c r="B461" s="15" t="s">
        <v>111</v>
      </c>
      <c r="C461" s="32" t="s">
        <v>222</v>
      </c>
      <c r="D461" s="7" t="s">
        <v>390</v>
      </c>
      <c r="E461" s="7"/>
      <c r="F461" s="16">
        <f>F462</f>
        <v>5815000</v>
      </c>
      <c r="G461" s="8">
        <f t="shared" si="7"/>
        <v>0</v>
      </c>
      <c r="H461" s="16">
        <f>H462</f>
        <v>5815000</v>
      </c>
    </row>
    <row r="462" spans="1:8" ht="35.25" customHeight="1">
      <c r="A462" s="36" t="s">
        <v>554</v>
      </c>
      <c r="B462" s="15" t="s">
        <v>111</v>
      </c>
      <c r="C462" s="32" t="s">
        <v>222</v>
      </c>
      <c r="D462" s="7" t="s">
        <v>553</v>
      </c>
      <c r="E462" s="7"/>
      <c r="F462" s="16">
        <f>F463</f>
        <v>5815000</v>
      </c>
      <c r="G462" s="8">
        <f t="shared" si="7"/>
        <v>0</v>
      </c>
      <c r="H462" s="16">
        <f>H463</f>
        <v>5815000</v>
      </c>
    </row>
    <row r="463" spans="1:8">
      <c r="A463" s="14" t="s">
        <v>12</v>
      </c>
      <c r="B463" s="15" t="s">
        <v>111</v>
      </c>
      <c r="C463" s="32" t="s">
        <v>222</v>
      </c>
      <c r="D463" s="7" t="s">
        <v>555</v>
      </c>
      <c r="E463" s="15" t="s">
        <v>254</v>
      </c>
      <c r="F463" s="16">
        <f>F464+F466+F468</f>
        <v>5815000</v>
      </c>
      <c r="G463" s="8">
        <f t="shared" si="7"/>
        <v>0</v>
      </c>
      <c r="H463" s="16">
        <f>H464+H466+H468</f>
        <v>5815000</v>
      </c>
    </row>
    <row r="464" spans="1:8" ht="51.75" customHeight="1">
      <c r="A464" s="14" t="s">
        <v>13</v>
      </c>
      <c r="B464" s="15" t="s">
        <v>111</v>
      </c>
      <c r="C464" s="32" t="s">
        <v>222</v>
      </c>
      <c r="D464" s="7" t="s">
        <v>555</v>
      </c>
      <c r="E464" s="7">
        <v>100</v>
      </c>
      <c r="F464" s="16">
        <f>F465</f>
        <v>5439789</v>
      </c>
      <c r="G464" s="8">
        <f t="shared" si="7"/>
        <v>0</v>
      </c>
      <c r="H464" s="16">
        <f>H465</f>
        <v>5439789</v>
      </c>
    </row>
    <row r="465" spans="1:8" ht="21" customHeight="1">
      <c r="A465" s="14" t="s">
        <v>14</v>
      </c>
      <c r="B465" s="15" t="s">
        <v>111</v>
      </c>
      <c r="C465" s="32" t="s">
        <v>222</v>
      </c>
      <c r="D465" s="7" t="s">
        <v>555</v>
      </c>
      <c r="E465" s="7">
        <v>120</v>
      </c>
      <c r="F465" s="16">
        <v>5439789</v>
      </c>
      <c r="G465" s="8">
        <f t="shared" si="7"/>
        <v>0</v>
      </c>
      <c r="H465" s="16">
        <v>5439789</v>
      </c>
    </row>
    <row r="466" spans="1:8" ht="22.5" customHeight="1">
      <c r="A466" s="14" t="s">
        <v>15</v>
      </c>
      <c r="B466" s="15" t="s">
        <v>111</v>
      </c>
      <c r="C466" s="32" t="s">
        <v>222</v>
      </c>
      <c r="D466" s="7" t="s">
        <v>555</v>
      </c>
      <c r="E466" s="7">
        <v>200</v>
      </c>
      <c r="F466" s="16">
        <f>F467</f>
        <v>370621.38</v>
      </c>
      <c r="G466" s="8">
        <f t="shared" si="7"/>
        <v>0</v>
      </c>
      <c r="H466" s="16">
        <f>H467</f>
        <v>370621.38</v>
      </c>
    </row>
    <row r="467" spans="1:8" ht="18.75" customHeight="1">
      <c r="A467" s="14" t="s">
        <v>16</v>
      </c>
      <c r="B467" s="15" t="s">
        <v>111</v>
      </c>
      <c r="C467" s="32" t="s">
        <v>222</v>
      </c>
      <c r="D467" s="7" t="s">
        <v>555</v>
      </c>
      <c r="E467" s="7">
        <v>240</v>
      </c>
      <c r="F467" s="16">
        <v>370621.38</v>
      </c>
      <c r="G467" s="8">
        <f t="shared" si="7"/>
        <v>0</v>
      </c>
      <c r="H467" s="16">
        <v>370621.38</v>
      </c>
    </row>
    <row r="468" spans="1:8" ht="18" customHeight="1">
      <c r="A468" s="14" t="s">
        <v>17</v>
      </c>
      <c r="B468" s="15" t="s">
        <v>111</v>
      </c>
      <c r="C468" s="32" t="s">
        <v>222</v>
      </c>
      <c r="D468" s="7" t="s">
        <v>555</v>
      </c>
      <c r="E468" s="7">
        <v>800</v>
      </c>
      <c r="F468" s="16">
        <f>F469</f>
        <v>4589.62</v>
      </c>
      <c r="G468" s="8">
        <f t="shared" si="7"/>
        <v>0</v>
      </c>
      <c r="H468" s="16">
        <f>H469</f>
        <v>4589.62</v>
      </c>
    </row>
    <row r="469" spans="1:8" ht="19.5" customHeight="1">
      <c r="A469" s="23" t="s">
        <v>18</v>
      </c>
      <c r="B469" s="15" t="s">
        <v>111</v>
      </c>
      <c r="C469" s="32" t="s">
        <v>222</v>
      </c>
      <c r="D469" s="7" t="s">
        <v>555</v>
      </c>
      <c r="E469" s="7">
        <v>850</v>
      </c>
      <c r="F469" s="16">
        <v>4589.62</v>
      </c>
      <c r="G469" s="8">
        <f t="shared" si="7"/>
        <v>0</v>
      </c>
      <c r="H469" s="16">
        <v>4589.62</v>
      </c>
    </row>
    <row r="470" spans="1:8" ht="20.25" customHeight="1">
      <c r="A470" s="17" t="s">
        <v>140</v>
      </c>
      <c r="B470" s="12" t="s">
        <v>111</v>
      </c>
      <c r="C470" s="31" t="s">
        <v>229</v>
      </c>
      <c r="D470" s="4"/>
      <c r="E470" s="4"/>
      <c r="F470" s="13">
        <f>F471</f>
        <v>401446</v>
      </c>
      <c r="G470" s="8">
        <f t="shared" si="7"/>
        <v>0</v>
      </c>
      <c r="H470" s="13">
        <f>H471</f>
        <v>401446</v>
      </c>
    </row>
    <row r="471" spans="1:8">
      <c r="A471" s="17" t="s">
        <v>141</v>
      </c>
      <c r="B471" s="12" t="s">
        <v>111</v>
      </c>
      <c r="C471" s="31" t="s">
        <v>230</v>
      </c>
      <c r="D471" s="4"/>
      <c r="E471" s="4"/>
      <c r="F471" s="13">
        <f>F472</f>
        <v>401446</v>
      </c>
      <c r="G471" s="8">
        <f t="shared" si="7"/>
        <v>0</v>
      </c>
      <c r="H471" s="13">
        <f>H472</f>
        <v>401446</v>
      </c>
    </row>
    <row r="472" spans="1:8" ht="18" customHeight="1">
      <c r="A472" s="36" t="s">
        <v>681</v>
      </c>
      <c r="B472" s="15" t="s">
        <v>111</v>
      </c>
      <c r="C472" s="32" t="s">
        <v>230</v>
      </c>
      <c r="D472" s="7" t="s">
        <v>556</v>
      </c>
      <c r="E472" s="4"/>
      <c r="F472" s="13">
        <f>F473</f>
        <v>401446</v>
      </c>
      <c r="G472" s="8">
        <f t="shared" si="7"/>
        <v>0</v>
      </c>
      <c r="H472" s="13">
        <f>H473</f>
        <v>401446</v>
      </c>
    </row>
    <row r="473" spans="1:8" ht="19.5" customHeight="1">
      <c r="A473" s="14" t="s">
        <v>557</v>
      </c>
      <c r="B473" s="15" t="s">
        <v>111</v>
      </c>
      <c r="C473" s="32" t="s">
        <v>230</v>
      </c>
      <c r="D473" s="7" t="s">
        <v>558</v>
      </c>
      <c r="E473" s="15" t="s">
        <v>254</v>
      </c>
      <c r="F473" s="16">
        <f>F474</f>
        <v>401446</v>
      </c>
      <c r="G473" s="8">
        <f t="shared" si="7"/>
        <v>0</v>
      </c>
      <c r="H473" s="16">
        <f>H474</f>
        <v>401446</v>
      </c>
    </row>
    <row r="474" spans="1:8" ht="19.5" customHeight="1">
      <c r="A474" s="14" t="s">
        <v>21</v>
      </c>
      <c r="B474" s="15" t="s">
        <v>111</v>
      </c>
      <c r="C474" s="32" t="s">
        <v>230</v>
      </c>
      <c r="D474" s="7" t="s">
        <v>558</v>
      </c>
      <c r="E474" s="7">
        <v>500</v>
      </c>
      <c r="F474" s="16">
        <f>F475</f>
        <v>401446</v>
      </c>
      <c r="G474" s="8">
        <f t="shared" si="7"/>
        <v>0</v>
      </c>
      <c r="H474" s="16">
        <f>H475</f>
        <v>401446</v>
      </c>
    </row>
    <row r="475" spans="1:8">
      <c r="A475" s="14" t="s">
        <v>24</v>
      </c>
      <c r="B475" s="15" t="s">
        <v>111</v>
      </c>
      <c r="C475" s="32" t="s">
        <v>230</v>
      </c>
      <c r="D475" s="7" t="s">
        <v>558</v>
      </c>
      <c r="E475" s="7">
        <v>530</v>
      </c>
      <c r="F475" s="50">
        <v>401446</v>
      </c>
      <c r="G475" s="8">
        <f t="shared" si="7"/>
        <v>0</v>
      </c>
      <c r="H475" s="50">
        <v>401446</v>
      </c>
    </row>
    <row r="476" spans="1:8" hidden="1">
      <c r="A476" s="17" t="s">
        <v>28</v>
      </c>
      <c r="B476" s="12" t="s">
        <v>111</v>
      </c>
      <c r="C476" s="31" t="s">
        <v>82</v>
      </c>
      <c r="D476" s="12"/>
      <c r="E476" s="7"/>
      <c r="F476" s="13">
        <f>F477</f>
        <v>0</v>
      </c>
      <c r="G476" s="8">
        <f t="shared" si="7"/>
        <v>0</v>
      </c>
      <c r="H476" s="13">
        <f>H477</f>
        <v>0</v>
      </c>
    </row>
    <row r="477" spans="1:8" ht="31.5" hidden="1">
      <c r="A477" s="17" t="s">
        <v>29</v>
      </c>
      <c r="B477" s="12" t="s">
        <v>111</v>
      </c>
      <c r="C477" s="31" t="s">
        <v>83</v>
      </c>
      <c r="D477" s="12"/>
      <c r="E477" s="7"/>
      <c r="F477" s="13">
        <f>F478</f>
        <v>0</v>
      </c>
      <c r="G477" s="8">
        <f t="shared" si="7"/>
        <v>0</v>
      </c>
      <c r="H477" s="13">
        <f>H478</f>
        <v>0</v>
      </c>
    </row>
    <row r="478" spans="1:8" ht="31.5" hidden="1">
      <c r="A478" s="14" t="s">
        <v>192</v>
      </c>
      <c r="B478" s="15" t="s">
        <v>111</v>
      </c>
      <c r="C478" s="32" t="s">
        <v>83</v>
      </c>
      <c r="D478" s="7" t="s">
        <v>84</v>
      </c>
      <c r="E478" s="7"/>
      <c r="F478" s="16">
        <f>F479</f>
        <v>0</v>
      </c>
      <c r="G478" s="8">
        <f t="shared" si="7"/>
        <v>0</v>
      </c>
      <c r="H478" s="16">
        <f>H479</f>
        <v>0</v>
      </c>
    </row>
    <row r="479" spans="1:8" hidden="1">
      <c r="A479" s="14" t="s">
        <v>193</v>
      </c>
      <c r="B479" s="15" t="s">
        <v>111</v>
      </c>
      <c r="C479" s="32" t="s">
        <v>83</v>
      </c>
      <c r="D479" s="7" t="s">
        <v>85</v>
      </c>
      <c r="E479" s="7"/>
      <c r="F479" s="16">
        <f>F480</f>
        <v>0</v>
      </c>
      <c r="G479" s="8">
        <f t="shared" si="7"/>
        <v>0</v>
      </c>
      <c r="H479" s="16">
        <f>H480</f>
        <v>0</v>
      </c>
    </row>
    <row r="480" spans="1:8" hidden="1">
      <c r="A480" s="14" t="s">
        <v>21</v>
      </c>
      <c r="B480" s="15" t="s">
        <v>111</v>
      </c>
      <c r="C480" s="32" t="s">
        <v>83</v>
      </c>
      <c r="D480" s="7" t="s">
        <v>85</v>
      </c>
      <c r="E480" s="7">
        <v>500</v>
      </c>
      <c r="F480" s="16">
        <f>F481</f>
        <v>0</v>
      </c>
      <c r="G480" s="8">
        <f t="shared" si="7"/>
        <v>0</v>
      </c>
      <c r="H480" s="16">
        <f>H481</f>
        <v>0</v>
      </c>
    </row>
    <row r="481" spans="1:8" hidden="1">
      <c r="A481" s="14" t="s">
        <v>22</v>
      </c>
      <c r="B481" s="15" t="s">
        <v>111</v>
      </c>
      <c r="C481" s="32" t="s">
        <v>83</v>
      </c>
      <c r="D481" s="7" t="s">
        <v>85</v>
      </c>
      <c r="E481" s="7">
        <v>540</v>
      </c>
      <c r="F481" s="16"/>
      <c r="G481" s="8">
        <f t="shared" si="7"/>
        <v>0</v>
      </c>
      <c r="H481" s="16"/>
    </row>
    <row r="482" spans="1:8" hidden="1">
      <c r="A482" s="24" t="s">
        <v>309</v>
      </c>
      <c r="B482" s="10" t="s">
        <v>111</v>
      </c>
      <c r="C482" s="34" t="s">
        <v>260</v>
      </c>
      <c r="D482" s="10" t="s">
        <v>321</v>
      </c>
      <c r="E482" s="10" t="s">
        <v>254</v>
      </c>
      <c r="F482" s="13">
        <f>F483</f>
        <v>0</v>
      </c>
      <c r="G482" s="8">
        <f t="shared" si="7"/>
        <v>0</v>
      </c>
      <c r="H482" s="13">
        <f>H483</f>
        <v>0</v>
      </c>
    </row>
    <row r="483" spans="1:8" hidden="1">
      <c r="A483" s="23" t="s">
        <v>47</v>
      </c>
      <c r="B483" s="9" t="s">
        <v>111</v>
      </c>
      <c r="C483" s="33" t="s">
        <v>261</v>
      </c>
      <c r="D483" s="9" t="s">
        <v>321</v>
      </c>
      <c r="E483" s="9" t="s">
        <v>254</v>
      </c>
      <c r="F483" s="16">
        <f>F484</f>
        <v>0</v>
      </c>
      <c r="G483" s="8">
        <f t="shared" si="7"/>
        <v>0</v>
      </c>
      <c r="H483" s="16">
        <f>H484</f>
        <v>0</v>
      </c>
    </row>
    <row r="484" spans="1:8" ht="31.5" hidden="1">
      <c r="A484" s="23" t="s">
        <v>303</v>
      </c>
      <c r="B484" s="9" t="s">
        <v>111</v>
      </c>
      <c r="C484" s="33" t="s">
        <v>261</v>
      </c>
      <c r="D484" s="9" t="s">
        <v>245</v>
      </c>
      <c r="E484" s="9" t="s">
        <v>254</v>
      </c>
      <c r="F484" s="16">
        <f>F485</f>
        <v>0</v>
      </c>
      <c r="G484" s="8">
        <f t="shared" si="7"/>
        <v>0</v>
      </c>
      <c r="H484" s="16">
        <f>H485</f>
        <v>0</v>
      </c>
    </row>
    <row r="485" spans="1:8" hidden="1">
      <c r="A485" s="23" t="s">
        <v>21</v>
      </c>
      <c r="B485" s="9" t="s">
        <v>111</v>
      </c>
      <c r="C485" s="33" t="s">
        <v>261</v>
      </c>
      <c r="D485" s="9" t="s">
        <v>245</v>
      </c>
      <c r="E485" s="9" t="s">
        <v>262</v>
      </c>
      <c r="F485" s="16">
        <f>F486</f>
        <v>0</v>
      </c>
      <c r="G485" s="8">
        <f t="shared" si="7"/>
        <v>0</v>
      </c>
      <c r="H485" s="16">
        <f>H486</f>
        <v>0</v>
      </c>
    </row>
    <row r="486" spans="1:8" hidden="1">
      <c r="A486" s="23" t="s">
        <v>310</v>
      </c>
      <c r="B486" s="9" t="s">
        <v>111</v>
      </c>
      <c r="C486" s="33" t="s">
        <v>261</v>
      </c>
      <c r="D486" s="9" t="s">
        <v>245</v>
      </c>
      <c r="E486" s="9" t="s">
        <v>263</v>
      </c>
      <c r="F486" s="16"/>
      <c r="G486" s="8">
        <f t="shared" si="7"/>
        <v>0</v>
      </c>
      <c r="H486" s="16"/>
    </row>
    <row r="487" spans="1:8" hidden="1">
      <c r="A487" s="17" t="s">
        <v>36</v>
      </c>
      <c r="B487" s="12" t="s">
        <v>111</v>
      </c>
      <c r="C487" s="31" t="s">
        <v>225</v>
      </c>
      <c r="D487" s="4"/>
      <c r="E487" s="4"/>
      <c r="F487" s="13">
        <f>F488</f>
        <v>0</v>
      </c>
      <c r="G487" s="8">
        <f t="shared" si="7"/>
        <v>0</v>
      </c>
      <c r="H487" s="13">
        <f>H488</f>
        <v>0</v>
      </c>
    </row>
    <row r="488" spans="1:8" hidden="1">
      <c r="A488" s="17" t="s">
        <v>38</v>
      </c>
      <c r="B488" s="12" t="s">
        <v>111</v>
      </c>
      <c r="C488" s="31" t="s">
        <v>226</v>
      </c>
      <c r="D488" s="4"/>
      <c r="E488" s="4"/>
      <c r="F488" s="13">
        <f>F489+F496+F499+F502</f>
        <v>0</v>
      </c>
      <c r="G488" s="8">
        <f t="shared" si="7"/>
        <v>0</v>
      </c>
      <c r="H488" s="13">
        <f>H489+H496+H499+H502</f>
        <v>0</v>
      </c>
    </row>
    <row r="489" spans="1:8" ht="31.5" hidden="1">
      <c r="A489" s="14" t="s">
        <v>209</v>
      </c>
      <c r="B489" s="15" t="s">
        <v>111</v>
      </c>
      <c r="C489" s="32" t="s">
        <v>226</v>
      </c>
      <c r="D489" s="7" t="s">
        <v>92</v>
      </c>
      <c r="E489" s="7"/>
      <c r="F489" s="16">
        <f>F490+F493</f>
        <v>0</v>
      </c>
      <c r="G489" s="8">
        <f t="shared" si="7"/>
        <v>0</v>
      </c>
      <c r="H489" s="16">
        <f>H490+H493</f>
        <v>0</v>
      </c>
    </row>
    <row r="490" spans="1:8" hidden="1">
      <c r="A490" s="14" t="s">
        <v>95</v>
      </c>
      <c r="B490" s="15" t="s">
        <v>111</v>
      </c>
      <c r="C490" s="32" t="s">
        <v>226</v>
      </c>
      <c r="D490" s="7" t="s">
        <v>94</v>
      </c>
      <c r="E490" s="7"/>
      <c r="F490" s="16">
        <f>F491</f>
        <v>0</v>
      </c>
      <c r="G490" s="8">
        <f t="shared" si="7"/>
        <v>0</v>
      </c>
      <c r="H490" s="16">
        <f>H491</f>
        <v>0</v>
      </c>
    </row>
    <row r="491" spans="1:8" ht="21.75" hidden="1" customHeight="1">
      <c r="A491" s="14" t="s">
        <v>21</v>
      </c>
      <c r="B491" s="15" t="s">
        <v>111</v>
      </c>
      <c r="C491" s="32" t="s">
        <v>226</v>
      </c>
      <c r="D491" s="7" t="s">
        <v>94</v>
      </c>
      <c r="E491" s="7">
        <v>500</v>
      </c>
      <c r="F491" s="16">
        <f>F492</f>
        <v>0</v>
      </c>
      <c r="G491" s="8">
        <f t="shared" si="7"/>
        <v>0</v>
      </c>
      <c r="H491" s="16">
        <f>H492</f>
        <v>0</v>
      </c>
    </row>
    <row r="492" spans="1:8" ht="21.75" hidden="1" customHeight="1">
      <c r="A492" s="14" t="s">
        <v>22</v>
      </c>
      <c r="B492" s="15" t="s">
        <v>111</v>
      </c>
      <c r="C492" s="32" t="s">
        <v>226</v>
      </c>
      <c r="D492" s="7" t="s">
        <v>94</v>
      </c>
      <c r="E492" s="7">
        <v>540</v>
      </c>
      <c r="F492" s="16"/>
      <c r="G492" s="8">
        <f t="shared" si="7"/>
        <v>0</v>
      </c>
      <c r="H492" s="16"/>
    </row>
    <row r="493" spans="1:8" hidden="1">
      <c r="A493" s="14" t="s">
        <v>210</v>
      </c>
      <c r="B493" s="15" t="s">
        <v>111</v>
      </c>
      <c r="C493" s="32" t="s">
        <v>226</v>
      </c>
      <c r="D493" s="7" t="s">
        <v>96</v>
      </c>
      <c r="E493" s="7"/>
      <c r="F493" s="16">
        <f>F494</f>
        <v>0</v>
      </c>
      <c r="G493" s="8">
        <f t="shared" si="7"/>
        <v>0</v>
      </c>
      <c r="H493" s="16">
        <f>H494</f>
        <v>0</v>
      </c>
    </row>
    <row r="494" spans="1:8" hidden="1">
      <c r="A494" s="14" t="s">
        <v>21</v>
      </c>
      <c r="B494" s="15" t="s">
        <v>111</v>
      </c>
      <c r="C494" s="32" t="s">
        <v>226</v>
      </c>
      <c r="D494" s="7" t="s">
        <v>96</v>
      </c>
      <c r="E494" s="7">
        <v>500</v>
      </c>
      <c r="F494" s="16">
        <f>F495</f>
        <v>0</v>
      </c>
      <c r="G494" s="8">
        <f t="shared" si="7"/>
        <v>0</v>
      </c>
      <c r="H494" s="16">
        <f>H495</f>
        <v>0</v>
      </c>
    </row>
    <row r="495" spans="1:8" ht="18.75" hidden="1" customHeight="1">
      <c r="A495" s="14" t="s">
        <v>22</v>
      </c>
      <c r="B495" s="15" t="s">
        <v>111</v>
      </c>
      <c r="C495" s="32" t="s">
        <v>226</v>
      </c>
      <c r="D495" s="7" t="s">
        <v>96</v>
      </c>
      <c r="E495" s="7">
        <v>540</v>
      </c>
      <c r="F495" s="16"/>
      <c r="G495" s="8">
        <f t="shared" si="7"/>
        <v>0</v>
      </c>
      <c r="H495" s="16"/>
    </row>
    <row r="496" spans="1:8" ht="52.5" hidden="1" customHeight="1">
      <c r="A496" s="23" t="s">
        <v>311</v>
      </c>
      <c r="B496" s="9" t="s">
        <v>111</v>
      </c>
      <c r="C496" s="33" t="s">
        <v>39</v>
      </c>
      <c r="D496" s="9" t="s">
        <v>322</v>
      </c>
      <c r="E496" s="9" t="s">
        <v>254</v>
      </c>
      <c r="F496" s="16">
        <f>F497</f>
        <v>0</v>
      </c>
      <c r="G496" s="8">
        <f t="shared" si="7"/>
        <v>0</v>
      </c>
      <c r="H496" s="16">
        <f>H497</f>
        <v>0</v>
      </c>
    </row>
    <row r="497" spans="1:8" ht="18.75" hidden="1" customHeight="1">
      <c r="A497" s="23" t="s">
        <v>21</v>
      </c>
      <c r="B497" s="9" t="s">
        <v>111</v>
      </c>
      <c r="C497" s="33" t="s">
        <v>39</v>
      </c>
      <c r="D497" s="9" t="s">
        <v>322</v>
      </c>
      <c r="E497" s="9" t="s">
        <v>262</v>
      </c>
      <c r="F497" s="16">
        <f>F498</f>
        <v>0</v>
      </c>
      <c r="G497" s="8">
        <f t="shared" si="7"/>
        <v>0</v>
      </c>
      <c r="H497" s="16">
        <f>H498</f>
        <v>0</v>
      </c>
    </row>
    <row r="498" spans="1:8" ht="18.75" hidden="1" customHeight="1">
      <c r="A498" s="23" t="s">
        <v>310</v>
      </c>
      <c r="B498" s="9" t="s">
        <v>111</v>
      </c>
      <c r="C498" s="33" t="s">
        <v>39</v>
      </c>
      <c r="D498" s="9" t="s">
        <v>322</v>
      </c>
      <c r="E498" s="9" t="s">
        <v>263</v>
      </c>
      <c r="F498" s="16"/>
      <c r="G498" s="8">
        <f t="shared" si="7"/>
        <v>0</v>
      </c>
      <c r="H498" s="16"/>
    </row>
    <row r="499" spans="1:8" ht="48" hidden="1" customHeight="1">
      <c r="A499" s="14" t="s">
        <v>204</v>
      </c>
      <c r="B499" s="15" t="s">
        <v>111</v>
      </c>
      <c r="C499" s="32" t="s">
        <v>226</v>
      </c>
      <c r="D499" s="7" t="s">
        <v>98</v>
      </c>
      <c r="E499" s="7"/>
      <c r="F499" s="16">
        <f>F500</f>
        <v>0</v>
      </c>
      <c r="G499" s="8">
        <f t="shared" si="7"/>
        <v>0</v>
      </c>
      <c r="H499" s="16">
        <f>H500</f>
        <v>0</v>
      </c>
    </row>
    <row r="500" spans="1:8" ht="21.75" hidden="1" customHeight="1">
      <c r="A500" s="14" t="s">
        <v>21</v>
      </c>
      <c r="B500" s="15" t="s">
        <v>111</v>
      </c>
      <c r="C500" s="32" t="s">
        <v>226</v>
      </c>
      <c r="D500" s="7" t="s">
        <v>134</v>
      </c>
      <c r="E500" s="7">
        <v>500</v>
      </c>
      <c r="F500" s="16">
        <f>F501</f>
        <v>0</v>
      </c>
      <c r="G500" s="8">
        <f t="shared" si="7"/>
        <v>0</v>
      </c>
      <c r="H500" s="16">
        <f>H501</f>
        <v>0</v>
      </c>
    </row>
    <row r="501" spans="1:8" ht="21.75" hidden="1" customHeight="1">
      <c r="A501" s="14" t="s">
        <v>22</v>
      </c>
      <c r="B501" s="15" t="s">
        <v>111</v>
      </c>
      <c r="C501" s="32" t="s">
        <v>226</v>
      </c>
      <c r="D501" s="7" t="s">
        <v>134</v>
      </c>
      <c r="E501" s="7">
        <v>540</v>
      </c>
      <c r="F501" s="16"/>
      <c r="G501" s="8">
        <f t="shared" si="7"/>
        <v>0</v>
      </c>
      <c r="H501" s="16"/>
    </row>
    <row r="502" spans="1:8" ht="50.25" hidden="1" customHeight="1">
      <c r="A502" s="23" t="s">
        <v>312</v>
      </c>
      <c r="B502" s="9" t="s">
        <v>111</v>
      </c>
      <c r="C502" s="33" t="s">
        <v>39</v>
      </c>
      <c r="D502" s="9" t="s">
        <v>323</v>
      </c>
      <c r="E502" s="9" t="s">
        <v>254</v>
      </c>
      <c r="F502" s="16">
        <f>F503</f>
        <v>0</v>
      </c>
      <c r="G502" s="8">
        <f t="shared" si="7"/>
        <v>0</v>
      </c>
      <c r="H502" s="16">
        <f>H503</f>
        <v>0</v>
      </c>
    </row>
    <row r="503" spans="1:8" ht="19.5" hidden="1" customHeight="1">
      <c r="A503" s="23" t="s">
        <v>21</v>
      </c>
      <c r="B503" s="9" t="s">
        <v>111</v>
      </c>
      <c r="C503" s="33" t="s">
        <v>39</v>
      </c>
      <c r="D503" s="9" t="s">
        <v>323</v>
      </c>
      <c r="E503" s="9" t="s">
        <v>262</v>
      </c>
      <c r="F503" s="16">
        <f>F504</f>
        <v>0</v>
      </c>
      <c r="G503" s="8">
        <f t="shared" si="7"/>
        <v>0</v>
      </c>
      <c r="H503" s="16">
        <f>H504</f>
        <v>0</v>
      </c>
    </row>
    <row r="504" spans="1:8" ht="17.25" hidden="1" customHeight="1">
      <c r="A504" s="23" t="s">
        <v>310</v>
      </c>
      <c r="B504" s="9" t="s">
        <v>111</v>
      </c>
      <c r="C504" s="33" t="s">
        <v>39</v>
      </c>
      <c r="D504" s="9" t="s">
        <v>323</v>
      </c>
      <c r="E504" s="9" t="s">
        <v>263</v>
      </c>
      <c r="F504" s="16"/>
      <c r="G504" s="8">
        <f t="shared" si="7"/>
        <v>0</v>
      </c>
      <c r="H504" s="16"/>
    </row>
    <row r="505" spans="1:8" ht="20.25" hidden="1" customHeight="1">
      <c r="A505" s="24" t="s">
        <v>313</v>
      </c>
      <c r="B505" s="10" t="s">
        <v>111</v>
      </c>
      <c r="C505" s="34" t="s">
        <v>264</v>
      </c>
      <c r="D505" s="10" t="s">
        <v>321</v>
      </c>
      <c r="E505" s="10" t="s">
        <v>254</v>
      </c>
      <c r="F505" s="13">
        <f>F506</f>
        <v>0</v>
      </c>
      <c r="G505" s="8">
        <f t="shared" si="7"/>
        <v>0</v>
      </c>
      <c r="H505" s="13">
        <f>H506</f>
        <v>0</v>
      </c>
    </row>
    <row r="506" spans="1:8" ht="17.25" hidden="1" customHeight="1">
      <c r="A506" s="23" t="s">
        <v>42</v>
      </c>
      <c r="B506" s="9" t="s">
        <v>111</v>
      </c>
      <c r="C506" s="33" t="s">
        <v>265</v>
      </c>
      <c r="D506" s="9" t="s">
        <v>321</v>
      </c>
      <c r="E506" s="9" t="s">
        <v>254</v>
      </c>
      <c r="F506" s="16">
        <f>F507</f>
        <v>0</v>
      </c>
      <c r="G506" s="8">
        <f t="shared" si="7"/>
        <v>0</v>
      </c>
      <c r="H506" s="16">
        <f>H507</f>
        <v>0</v>
      </c>
    </row>
    <row r="507" spans="1:8" ht="35.25" hidden="1" customHeight="1">
      <c r="A507" s="23" t="s">
        <v>314</v>
      </c>
      <c r="B507" s="9" t="s">
        <v>111</v>
      </c>
      <c r="C507" s="33" t="s">
        <v>265</v>
      </c>
      <c r="D507" s="9" t="s">
        <v>324</v>
      </c>
      <c r="E507" s="9" t="s">
        <v>254</v>
      </c>
      <c r="F507" s="16">
        <f>F508</f>
        <v>0</v>
      </c>
      <c r="G507" s="8">
        <f t="shared" si="7"/>
        <v>0</v>
      </c>
      <c r="H507" s="16">
        <f>H508</f>
        <v>0</v>
      </c>
    </row>
    <row r="508" spans="1:8" ht="17.25" hidden="1" customHeight="1">
      <c r="A508" s="23" t="s">
        <v>21</v>
      </c>
      <c r="B508" s="9" t="s">
        <v>111</v>
      </c>
      <c r="C508" s="33" t="s">
        <v>265</v>
      </c>
      <c r="D508" s="9" t="s">
        <v>324</v>
      </c>
      <c r="E508" s="9" t="s">
        <v>262</v>
      </c>
      <c r="F508" s="16">
        <f>F509</f>
        <v>0</v>
      </c>
      <c r="G508" s="8">
        <f t="shared" si="7"/>
        <v>0</v>
      </c>
      <c r="H508" s="16">
        <f>H509</f>
        <v>0</v>
      </c>
    </row>
    <row r="509" spans="1:8" ht="17.25" hidden="1" customHeight="1">
      <c r="A509" s="23" t="s">
        <v>310</v>
      </c>
      <c r="B509" s="9" t="s">
        <v>111</v>
      </c>
      <c r="C509" s="33" t="s">
        <v>265</v>
      </c>
      <c r="D509" s="9" t="s">
        <v>324</v>
      </c>
      <c r="E509" s="9" t="s">
        <v>263</v>
      </c>
      <c r="F509" s="16"/>
      <c r="G509" s="8">
        <f t="shared" si="7"/>
        <v>0</v>
      </c>
      <c r="H509" s="16"/>
    </row>
    <row r="510" spans="1:8" ht="19.5" hidden="1" customHeight="1">
      <c r="A510" s="24" t="s">
        <v>315</v>
      </c>
      <c r="B510" s="10" t="s">
        <v>111</v>
      </c>
      <c r="C510" s="34" t="s">
        <v>267</v>
      </c>
      <c r="D510" s="10" t="s">
        <v>321</v>
      </c>
      <c r="E510" s="10" t="s">
        <v>254</v>
      </c>
      <c r="F510" s="13">
        <f>F512</f>
        <v>0</v>
      </c>
      <c r="G510" s="8">
        <f t="shared" si="7"/>
        <v>0</v>
      </c>
      <c r="H510" s="13">
        <f>H512</f>
        <v>0</v>
      </c>
    </row>
    <row r="511" spans="1:8" ht="19.5" hidden="1" customHeight="1">
      <c r="A511" s="23" t="s">
        <v>44</v>
      </c>
      <c r="B511" s="9" t="s">
        <v>111</v>
      </c>
      <c r="C511" s="33" t="s">
        <v>253</v>
      </c>
      <c r="D511" s="9" t="s">
        <v>321</v>
      </c>
      <c r="E511" s="9" t="s">
        <v>254</v>
      </c>
      <c r="F511" s="16">
        <f>F512</f>
        <v>0</v>
      </c>
      <c r="G511" s="8">
        <f t="shared" si="7"/>
        <v>0</v>
      </c>
      <c r="H511" s="16">
        <f>H512</f>
        <v>0</v>
      </c>
    </row>
    <row r="512" spans="1:8" ht="54" hidden="1" customHeight="1">
      <c r="A512" s="23" t="s">
        <v>216</v>
      </c>
      <c r="B512" s="9" t="s">
        <v>111</v>
      </c>
      <c r="C512" s="33" t="s">
        <v>253</v>
      </c>
      <c r="D512" s="9" t="s">
        <v>138</v>
      </c>
      <c r="E512" s="9" t="s">
        <v>254</v>
      </c>
      <c r="F512" s="16">
        <f>F513</f>
        <v>0</v>
      </c>
      <c r="G512" s="8">
        <f t="shared" si="7"/>
        <v>0</v>
      </c>
      <c r="H512" s="16">
        <f>H513</f>
        <v>0</v>
      </c>
    </row>
    <row r="513" spans="1:8" ht="19.5" hidden="1" customHeight="1">
      <c r="A513" s="23" t="s">
        <v>21</v>
      </c>
      <c r="B513" s="9" t="s">
        <v>111</v>
      </c>
      <c r="C513" s="33" t="s">
        <v>253</v>
      </c>
      <c r="D513" s="9" t="s">
        <v>138</v>
      </c>
      <c r="E513" s="9" t="s">
        <v>262</v>
      </c>
      <c r="F513" s="16"/>
      <c r="G513" s="8">
        <f t="shared" si="7"/>
        <v>0</v>
      </c>
      <c r="H513" s="16"/>
    </row>
    <row r="514" spans="1:8" ht="19.5" customHeight="1">
      <c r="A514" s="17" t="s">
        <v>31</v>
      </c>
      <c r="B514" s="12" t="s">
        <v>111</v>
      </c>
      <c r="C514" s="31" t="s">
        <v>132</v>
      </c>
      <c r="D514" s="9"/>
      <c r="E514" s="9"/>
      <c r="F514" s="13">
        <f>F515</f>
        <v>9381075.0999999996</v>
      </c>
      <c r="G514" s="8">
        <f t="shared" si="7"/>
        <v>-47473.150000000373</v>
      </c>
      <c r="H514" s="13">
        <f>H515</f>
        <v>9333601.9499999993</v>
      </c>
    </row>
    <row r="515" spans="1:8" ht="19.5" customHeight="1">
      <c r="A515" s="17" t="s">
        <v>47</v>
      </c>
      <c r="B515" s="12" t="s">
        <v>111</v>
      </c>
      <c r="C515" s="31" t="s">
        <v>224</v>
      </c>
      <c r="D515" s="4"/>
      <c r="E515" s="4"/>
      <c r="F515" s="13">
        <f>F516</f>
        <v>9381075.0999999996</v>
      </c>
      <c r="G515" s="8">
        <f t="shared" si="7"/>
        <v>-47473.150000000373</v>
      </c>
      <c r="H515" s="13">
        <f>H516</f>
        <v>9333601.9499999993</v>
      </c>
    </row>
    <row r="516" spans="1:8" ht="18.75" customHeight="1">
      <c r="A516" s="14" t="s">
        <v>197</v>
      </c>
      <c r="B516" s="15" t="s">
        <v>111</v>
      </c>
      <c r="C516" s="32" t="s">
        <v>224</v>
      </c>
      <c r="D516" s="7" t="s">
        <v>441</v>
      </c>
      <c r="E516" s="7"/>
      <c r="F516" s="16">
        <f>F517</f>
        <v>9381075.0999999996</v>
      </c>
      <c r="G516" s="8">
        <f t="shared" si="7"/>
        <v>-47473.150000000373</v>
      </c>
      <c r="H516" s="16">
        <f>H517</f>
        <v>9333601.9499999993</v>
      </c>
    </row>
    <row r="517" spans="1:8" ht="35.25" customHeight="1">
      <c r="A517" s="14" t="s">
        <v>198</v>
      </c>
      <c r="B517" s="15" t="s">
        <v>111</v>
      </c>
      <c r="C517" s="32" t="s">
        <v>224</v>
      </c>
      <c r="D517" s="7" t="s">
        <v>442</v>
      </c>
      <c r="E517" s="7"/>
      <c r="F517" s="16">
        <f>F518+F521</f>
        <v>9381075.0999999996</v>
      </c>
      <c r="G517" s="8">
        <f t="shared" si="7"/>
        <v>-47473.150000000373</v>
      </c>
      <c r="H517" s="16">
        <f>H518+H521</f>
        <v>9333601.9499999993</v>
      </c>
    </row>
    <row r="518" spans="1:8" s="44" customFormat="1" ht="18" customHeight="1">
      <c r="A518" s="37" t="s">
        <v>444</v>
      </c>
      <c r="B518" s="41" t="s">
        <v>111</v>
      </c>
      <c r="C518" s="42" t="s">
        <v>224</v>
      </c>
      <c r="D518" s="43" t="s">
        <v>443</v>
      </c>
      <c r="E518" s="41" t="s">
        <v>254</v>
      </c>
      <c r="F518" s="30">
        <f>F519</f>
        <v>1562425.8</v>
      </c>
      <c r="G518" s="8">
        <f t="shared" si="7"/>
        <v>-47473.15000000014</v>
      </c>
      <c r="H518" s="30">
        <f>H519</f>
        <v>1514952.65</v>
      </c>
    </row>
    <row r="519" spans="1:8" s="44" customFormat="1" ht="19.5" customHeight="1">
      <c r="A519" s="45" t="s">
        <v>21</v>
      </c>
      <c r="B519" s="41" t="s">
        <v>111</v>
      </c>
      <c r="C519" s="42" t="s">
        <v>224</v>
      </c>
      <c r="D519" s="43" t="s">
        <v>726</v>
      </c>
      <c r="E519" s="43">
        <v>500</v>
      </c>
      <c r="F519" s="30">
        <f>F520</f>
        <v>1562425.8</v>
      </c>
      <c r="G519" s="8">
        <f t="shared" si="7"/>
        <v>-47473.15000000014</v>
      </c>
      <c r="H519" s="30">
        <f>H520</f>
        <v>1514952.65</v>
      </c>
    </row>
    <row r="520" spans="1:8" s="44" customFormat="1" ht="36.75" customHeight="1">
      <c r="A520" s="45" t="s">
        <v>760</v>
      </c>
      <c r="B520" s="41" t="s">
        <v>111</v>
      </c>
      <c r="C520" s="42" t="s">
        <v>224</v>
      </c>
      <c r="D520" s="43" t="s">
        <v>726</v>
      </c>
      <c r="E520" s="43">
        <v>521</v>
      </c>
      <c r="F520" s="30">
        <v>1562425.8</v>
      </c>
      <c r="G520" s="8">
        <f t="shared" si="7"/>
        <v>-47473.15000000014</v>
      </c>
      <c r="H520" s="30">
        <v>1514952.65</v>
      </c>
    </row>
    <row r="521" spans="1:8" ht="33.75" customHeight="1">
      <c r="A521" s="36" t="s">
        <v>446</v>
      </c>
      <c r="B521" s="15" t="s">
        <v>111</v>
      </c>
      <c r="C521" s="32" t="s">
        <v>224</v>
      </c>
      <c r="D521" s="7" t="s">
        <v>445</v>
      </c>
      <c r="E521" s="15" t="s">
        <v>254</v>
      </c>
      <c r="F521" s="16">
        <f>F522</f>
        <v>7818649.2999999998</v>
      </c>
      <c r="G521" s="8">
        <f t="shared" si="7"/>
        <v>0</v>
      </c>
      <c r="H521" s="16">
        <f>H522</f>
        <v>7818649.2999999998</v>
      </c>
    </row>
    <row r="522" spans="1:8" ht="24" customHeight="1">
      <c r="A522" s="14" t="s">
        <v>21</v>
      </c>
      <c r="B522" s="15" t="s">
        <v>111</v>
      </c>
      <c r="C522" s="32" t="s">
        <v>224</v>
      </c>
      <c r="D522" s="7" t="s">
        <v>727</v>
      </c>
      <c r="E522" s="7">
        <v>500</v>
      </c>
      <c r="F522" s="16">
        <f>F523</f>
        <v>7818649.2999999998</v>
      </c>
      <c r="G522" s="8">
        <f t="shared" si="7"/>
        <v>0</v>
      </c>
      <c r="H522" s="16">
        <f>H523</f>
        <v>7818649.2999999998</v>
      </c>
    </row>
    <row r="523" spans="1:8" ht="36.75" customHeight="1">
      <c r="A523" s="14" t="s">
        <v>760</v>
      </c>
      <c r="B523" s="15" t="s">
        <v>111</v>
      </c>
      <c r="C523" s="32" t="s">
        <v>224</v>
      </c>
      <c r="D523" s="7" t="s">
        <v>727</v>
      </c>
      <c r="E523" s="7">
        <v>521</v>
      </c>
      <c r="F523" s="16">
        <v>7818649.2999999998</v>
      </c>
      <c r="G523" s="8">
        <f t="shared" si="7"/>
        <v>0</v>
      </c>
      <c r="H523" s="16">
        <v>7818649.2999999998</v>
      </c>
    </row>
    <row r="524" spans="1:8">
      <c r="A524" s="17" t="s">
        <v>36</v>
      </c>
      <c r="B524" s="12" t="s">
        <v>111</v>
      </c>
      <c r="C524" s="31" t="s">
        <v>225</v>
      </c>
      <c r="D524" s="7"/>
      <c r="E524" s="7"/>
      <c r="F524" s="13">
        <f>F525</f>
        <v>24767253.050000001</v>
      </c>
      <c r="G524" s="8">
        <f t="shared" ref="G524:G590" si="8">H524-F524</f>
        <v>-4732.980000000447</v>
      </c>
      <c r="H524" s="13">
        <f>H525</f>
        <v>24762520.07</v>
      </c>
    </row>
    <row r="525" spans="1:8">
      <c r="A525" s="17" t="s">
        <v>38</v>
      </c>
      <c r="B525" s="12" t="s">
        <v>111</v>
      </c>
      <c r="C525" s="31" t="s">
        <v>226</v>
      </c>
      <c r="D525" s="4"/>
      <c r="E525" s="4"/>
      <c r="F525" s="13">
        <f>F526+F530</f>
        <v>24767253.050000001</v>
      </c>
      <c r="G525" s="8">
        <f t="shared" si="8"/>
        <v>-4732.980000000447</v>
      </c>
      <c r="H525" s="13">
        <f>H526+H530</f>
        <v>24762520.07</v>
      </c>
    </row>
    <row r="526" spans="1:8" ht="31.5" customHeight="1">
      <c r="A526" s="14" t="s">
        <v>209</v>
      </c>
      <c r="B526" s="15" t="s">
        <v>111</v>
      </c>
      <c r="C526" s="32" t="s">
        <v>226</v>
      </c>
      <c r="D526" s="7" t="s">
        <v>456</v>
      </c>
      <c r="E526" s="7"/>
      <c r="F526" s="16">
        <f>F527</f>
        <v>736863.61</v>
      </c>
      <c r="G526" s="8">
        <f t="shared" si="8"/>
        <v>2.0000000018626451E-2</v>
      </c>
      <c r="H526" s="16">
        <f>H527</f>
        <v>736863.63</v>
      </c>
    </row>
    <row r="527" spans="1:8" ht="21" customHeight="1">
      <c r="A527" s="14" t="s">
        <v>95</v>
      </c>
      <c r="B527" s="15" t="s">
        <v>111</v>
      </c>
      <c r="C527" s="32" t="s">
        <v>226</v>
      </c>
      <c r="D527" s="7" t="s">
        <v>562</v>
      </c>
      <c r="E527" s="15" t="s">
        <v>254</v>
      </c>
      <c r="F527" s="16">
        <f>F528</f>
        <v>736863.61</v>
      </c>
      <c r="G527" s="8">
        <f t="shared" si="8"/>
        <v>2.0000000018626451E-2</v>
      </c>
      <c r="H527" s="16">
        <f>H528</f>
        <v>736863.63</v>
      </c>
    </row>
    <row r="528" spans="1:8" ht="21" customHeight="1">
      <c r="A528" s="14" t="s">
        <v>21</v>
      </c>
      <c r="B528" s="15" t="s">
        <v>111</v>
      </c>
      <c r="C528" s="32" t="s">
        <v>226</v>
      </c>
      <c r="D528" s="7" t="s">
        <v>746</v>
      </c>
      <c r="E528" s="7">
        <v>500</v>
      </c>
      <c r="F528" s="16">
        <f>F529</f>
        <v>736863.61</v>
      </c>
      <c r="G528" s="8">
        <f t="shared" si="8"/>
        <v>2.0000000018626451E-2</v>
      </c>
      <c r="H528" s="16">
        <f>H529</f>
        <v>736863.63</v>
      </c>
    </row>
    <row r="529" spans="1:8" ht="19.5" customHeight="1">
      <c r="A529" s="14" t="s">
        <v>22</v>
      </c>
      <c r="B529" s="15" t="s">
        <v>111</v>
      </c>
      <c r="C529" s="32" t="s">
        <v>226</v>
      </c>
      <c r="D529" s="7" t="s">
        <v>746</v>
      </c>
      <c r="E529" s="7">
        <v>540</v>
      </c>
      <c r="F529" s="16">
        <v>736863.61</v>
      </c>
      <c r="G529" s="8">
        <f t="shared" si="8"/>
        <v>2.0000000018626451E-2</v>
      </c>
      <c r="H529" s="16">
        <v>736863.63</v>
      </c>
    </row>
    <row r="530" spans="1:8" ht="37.5" customHeight="1">
      <c r="A530" s="14" t="s">
        <v>204</v>
      </c>
      <c r="B530" s="15" t="s">
        <v>111</v>
      </c>
      <c r="C530" s="32" t="s">
        <v>226</v>
      </c>
      <c r="D530" s="7" t="s">
        <v>462</v>
      </c>
      <c r="E530" s="7"/>
      <c r="F530" s="16">
        <f>F531+F550+F553</f>
        <v>24030389.440000001</v>
      </c>
      <c r="G530" s="8">
        <f t="shared" si="8"/>
        <v>-4733</v>
      </c>
      <c r="H530" s="16">
        <f>H531+H550+H553</f>
        <v>24025656.440000001</v>
      </c>
    </row>
    <row r="531" spans="1:8" ht="24" customHeight="1">
      <c r="A531" s="36" t="s">
        <v>464</v>
      </c>
      <c r="B531" s="15" t="s">
        <v>111</v>
      </c>
      <c r="C531" s="32" t="s">
        <v>226</v>
      </c>
      <c r="D531" s="7" t="s">
        <v>463</v>
      </c>
      <c r="E531" s="15" t="s">
        <v>254</v>
      </c>
      <c r="F531" s="16">
        <f>F532</f>
        <v>23636000</v>
      </c>
      <c r="G531" s="8">
        <f t="shared" si="8"/>
        <v>-733</v>
      </c>
      <c r="H531" s="16">
        <f>H532</f>
        <v>23635267</v>
      </c>
    </row>
    <row r="532" spans="1:8" ht="21.75" customHeight="1">
      <c r="A532" s="14" t="s">
        <v>21</v>
      </c>
      <c r="B532" s="15" t="s">
        <v>111</v>
      </c>
      <c r="C532" s="32" t="s">
        <v>226</v>
      </c>
      <c r="D532" s="7" t="s">
        <v>747</v>
      </c>
      <c r="E532" s="7">
        <v>500</v>
      </c>
      <c r="F532" s="16">
        <f>F533</f>
        <v>23636000</v>
      </c>
      <c r="G532" s="8">
        <f t="shared" si="8"/>
        <v>-733</v>
      </c>
      <c r="H532" s="16">
        <f>H533</f>
        <v>23635267</v>
      </c>
    </row>
    <row r="533" spans="1:8" ht="21.75" customHeight="1">
      <c r="A533" s="14" t="s">
        <v>22</v>
      </c>
      <c r="B533" s="15" t="s">
        <v>111</v>
      </c>
      <c r="C533" s="32" t="s">
        <v>226</v>
      </c>
      <c r="D533" s="7" t="s">
        <v>747</v>
      </c>
      <c r="E533" s="7">
        <v>540</v>
      </c>
      <c r="F533" s="16">
        <v>23636000</v>
      </c>
      <c r="G533" s="8">
        <f t="shared" si="8"/>
        <v>-733</v>
      </c>
      <c r="H533" s="16">
        <v>23635267</v>
      </c>
    </row>
    <row r="534" spans="1:8" ht="19.5" hidden="1" customHeight="1">
      <c r="A534" s="17" t="s">
        <v>313</v>
      </c>
      <c r="B534" s="12" t="s">
        <v>111</v>
      </c>
      <c r="C534" s="31" t="s">
        <v>126</v>
      </c>
      <c r="D534" s="4"/>
      <c r="E534" s="4"/>
      <c r="F534" s="13">
        <f>F535</f>
        <v>0</v>
      </c>
      <c r="G534" s="8">
        <f t="shared" si="8"/>
        <v>0</v>
      </c>
      <c r="H534" s="13">
        <f>H535</f>
        <v>0</v>
      </c>
    </row>
    <row r="535" spans="1:8" s="3" customFormat="1" ht="17.25" hidden="1" customHeight="1">
      <c r="A535" s="17" t="s">
        <v>42</v>
      </c>
      <c r="B535" s="12" t="s">
        <v>111</v>
      </c>
      <c r="C535" s="31" t="s">
        <v>127</v>
      </c>
      <c r="D535" s="4"/>
      <c r="E535" s="4"/>
      <c r="F535" s="13">
        <f>F539+F536</f>
        <v>0</v>
      </c>
      <c r="G535" s="8">
        <f t="shared" si="8"/>
        <v>0</v>
      </c>
      <c r="H535" s="13">
        <f>H539+H536</f>
        <v>0</v>
      </c>
    </row>
    <row r="536" spans="1:8" s="3" customFormat="1" ht="33" hidden="1" customHeight="1">
      <c r="A536" s="14" t="s">
        <v>183</v>
      </c>
      <c r="B536" s="15" t="s">
        <v>111</v>
      </c>
      <c r="C536" s="32" t="s">
        <v>127</v>
      </c>
      <c r="D536" s="7" t="s">
        <v>185</v>
      </c>
      <c r="E536" s="4"/>
      <c r="F536" s="16">
        <f>F537</f>
        <v>0</v>
      </c>
      <c r="G536" s="8">
        <f t="shared" si="8"/>
        <v>0</v>
      </c>
      <c r="H536" s="16">
        <f>H537</f>
        <v>0</v>
      </c>
    </row>
    <row r="537" spans="1:8" s="3" customFormat="1" ht="17.25" hidden="1" customHeight="1">
      <c r="A537" s="14" t="s">
        <v>21</v>
      </c>
      <c r="B537" s="15" t="s">
        <v>111</v>
      </c>
      <c r="C537" s="32" t="s">
        <v>127</v>
      </c>
      <c r="D537" s="7" t="s">
        <v>185</v>
      </c>
      <c r="E537" s="7">
        <v>500</v>
      </c>
      <c r="F537" s="16">
        <f>F538</f>
        <v>0</v>
      </c>
      <c r="G537" s="8">
        <f t="shared" si="8"/>
        <v>0</v>
      </c>
      <c r="H537" s="16">
        <f>H538</f>
        <v>0</v>
      </c>
    </row>
    <row r="538" spans="1:8" s="3" customFormat="1" ht="17.25" hidden="1" customHeight="1">
      <c r="A538" s="14" t="s">
        <v>22</v>
      </c>
      <c r="B538" s="15" t="s">
        <v>111</v>
      </c>
      <c r="C538" s="32" t="s">
        <v>127</v>
      </c>
      <c r="D538" s="7" t="s">
        <v>185</v>
      </c>
      <c r="E538" s="7">
        <v>540</v>
      </c>
      <c r="F538" s="16"/>
      <c r="G538" s="8">
        <f t="shared" si="8"/>
        <v>0</v>
      </c>
      <c r="H538" s="16"/>
    </row>
    <row r="539" spans="1:8" ht="36" hidden="1" customHeight="1">
      <c r="A539" s="14" t="s">
        <v>755</v>
      </c>
      <c r="B539" s="15" t="s">
        <v>111</v>
      </c>
      <c r="C539" s="32" t="s">
        <v>127</v>
      </c>
      <c r="D539" s="7" t="s">
        <v>352</v>
      </c>
      <c r="E539" s="7"/>
      <c r="F539" s="16">
        <f>F540</f>
        <v>0</v>
      </c>
      <c r="G539" s="8">
        <f t="shared" si="8"/>
        <v>0</v>
      </c>
      <c r="H539" s="16">
        <f>H540</f>
        <v>0</v>
      </c>
    </row>
    <row r="540" spans="1:8" ht="21.75" hidden="1" customHeight="1">
      <c r="A540" s="14" t="s">
        <v>21</v>
      </c>
      <c r="B540" s="15" t="s">
        <v>111</v>
      </c>
      <c r="C540" s="32" t="s">
        <v>127</v>
      </c>
      <c r="D540" s="7" t="s">
        <v>352</v>
      </c>
      <c r="E540" s="7">
        <v>500</v>
      </c>
      <c r="F540" s="16">
        <f>F541</f>
        <v>0</v>
      </c>
      <c r="G540" s="8">
        <f t="shared" si="8"/>
        <v>0</v>
      </c>
      <c r="H540" s="16">
        <f>H541</f>
        <v>0</v>
      </c>
    </row>
    <row r="541" spans="1:8" ht="21.75" hidden="1" customHeight="1">
      <c r="A541" s="14" t="s">
        <v>22</v>
      </c>
      <c r="B541" s="15" t="s">
        <v>111</v>
      </c>
      <c r="C541" s="32" t="s">
        <v>127</v>
      </c>
      <c r="D541" s="7" t="s">
        <v>352</v>
      </c>
      <c r="E541" s="7">
        <v>540</v>
      </c>
      <c r="F541" s="16"/>
      <c r="G541" s="8">
        <f t="shared" si="8"/>
        <v>0</v>
      </c>
      <c r="H541" s="16"/>
    </row>
    <row r="542" spans="1:8" ht="21.75" hidden="1" customHeight="1">
      <c r="A542" s="17" t="s">
        <v>315</v>
      </c>
      <c r="B542" s="12" t="s">
        <v>111</v>
      </c>
      <c r="C542" s="31" t="s">
        <v>160</v>
      </c>
      <c r="D542" s="4"/>
      <c r="E542" s="4"/>
      <c r="F542" s="13">
        <f>F543</f>
        <v>0</v>
      </c>
      <c r="G542" s="8">
        <f t="shared" si="8"/>
        <v>0</v>
      </c>
      <c r="H542" s="13">
        <f>H543</f>
        <v>0</v>
      </c>
    </row>
    <row r="543" spans="1:8" ht="21.75" hidden="1" customHeight="1">
      <c r="A543" s="17" t="s">
        <v>44</v>
      </c>
      <c r="B543" s="12" t="s">
        <v>111</v>
      </c>
      <c r="C543" s="31" t="s">
        <v>101</v>
      </c>
      <c r="D543" s="4"/>
      <c r="E543" s="4"/>
      <c r="F543" s="13">
        <f>F547+F544</f>
        <v>0</v>
      </c>
      <c r="G543" s="8">
        <f t="shared" si="8"/>
        <v>0</v>
      </c>
      <c r="H543" s="13">
        <f>H547+H544</f>
        <v>0</v>
      </c>
    </row>
    <row r="544" spans="1:8" ht="39.75" hidden="1" customHeight="1">
      <c r="A544" s="14" t="s">
        <v>512</v>
      </c>
      <c r="B544" s="15" t="s">
        <v>111</v>
      </c>
      <c r="C544" s="32" t="s">
        <v>101</v>
      </c>
      <c r="D544" s="7" t="s">
        <v>138</v>
      </c>
      <c r="E544" s="4"/>
      <c r="F544" s="16">
        <f>F545</f>
        <v>0</v>
      </c>
      <c r="G544" s="8">
        <f t="shared" si="8"/>
        <v>0</v>
      </c>
      <c r="H544" s="16">
        <f>H545</f>
        <v>0</v>
      </c>
    </row>
    <row r="545" spans="1:8" ht="21.75" hidden="1" customHeight="1">
      <c r="A545" s="14" t="s">
        <v>21</v>
      </c>
      <c r="B545" s="15" t="s">
        <v>111</v>
      </c>
      <c r="C545" s="32" t="s">
        <v>101</v>
      </c>
      <c r="D545" s="7" t="s">
        <v>138</v>
      </c>
      <c r="E545" s="7">
        <v>500</v>
      </c>
      <c r="F545" s="16">
        <f>F546</f>
        <v>0</v>
      </c>
      <c r="G545" s="8">
        <f t="shared" si="8"/>
        <v>0</v>
      </c>
      <c r="H545" s="16">
        <f>H546</f>
        <v>0</v>
      </c>
    </row>
    <row r="546" spans="1:8" ht="36" hidden="1" customHeight="1">
      <c r="A546" s="14" t="s">
        <v>760</v>
      </c>
      <c r="B546" s="15" t="s">
        <v>111</v>
      </c>
      <c r="C546" s="32" t="s">
        <v>101</v>
      </c>
      <c r="D546" s="7" t="s">
        <v>138</v>
      </c>
      <c r="E546" s="7">
        <v>521</v>
      </c>
      <c r="F546" s="16"/>
      <c r="G546" s="8">
        <f t="shared" si="8"/>
        <v>0</v>
      </c>
      <c r="H546" s="16"/>
    </row>
    <row r="547" spans="1:8" ht="39.75" hidden="1" customHeight="1">
      <c r="A547" s="14" t="s">
        <v>354</v>
      </c>
      <c r="B547" s="15" t="s">
        <v>111</v>
      </c>
      <c r="C547" s="32" t="s">
        <v>101</v>
      </c>
      <c r="D547" s="7" t="s">
        <v>353</v>
      </c>
      <c r="E547" s="7"/>
      <c r="F547" s="16">
        <f>F548</f>
        <v>0</v>
      </c>
      <c r="G547" s="8">
        <f t="shared" si="8"/>
        <v>0</v>
      </c>
      <c r="H547" s="16">
        <f>H548</f>
        <v>0</v>
      </c>
    </row>
    <row r="548" spans="1:8" ht="21.75" hidden="1" customHeight="1">
      <c r="A548" s="14" t="s">
        <v>21</v>
      </c>
      <c r="B548" s="15" t="s">
        <v>111</v>
      </c>
      <c r="C548" s="32" t="s">
        <v>101</v>
      </c>
      <c r="D548" s="7" t="s">
        <v>353</v>
      </c>
      <c r="E548" s="7">
        <v>500</v>
      </c>
      <c r="F548" s="16">
        <f>F549</f>
        <v>0</v>
      </c>
      <c r="G548" s="8">
        <f t="shared" si="8"/>
        <v>0</v>
      </c>
      <c r="H548" s="16">
        <f>H549</f>
        <v>0</v>
      </c>
    </row>
    <row r="549" spans="1:8" ht="21.75" hidden="1" customHeight="1">
      <c r="A549" s="14" t="s">
        <v>22</v>
      </c>
      <c r="B549" s="15" t="s">
        <v>111</v>
      </c>
      <c r="C549" s="32" t="s">
        <v>101</v>
      </c>
      <c r="D549" s="7" t="s">
        <v>353</v>
      </c>
      <c r="E549" s="7">
        <v>540</v>
      </c>
      <c r="F549" s="16"/>
      <c r="G549" s="8">
        <f t="shared" si="8"/>
        <v>0</v>
      </c>
      <c r="H549" s="16"/>
    </row>
    <row r="550" spans="1:8" ht="21.75" customHeight="1">
      <c r="A550" s="14" t="s">
        <v>464</v>
      </c>
      <c r="B550" s="15" t="s">
        <v>111</v>
      </c>
      <c r="C550" s="32" t="s">
        <v>226</v>
      </c>
      <c r="D550" s="7" t="s">
        <v>788</v>
      </c>
      <c r="E550" s="7"/>
      <c r="F550" s="16">
        <f>F551</f>
        <v>70389.440000000002</v>
      </c>
      <c r="G550" s="8">
        <f t="shared" si="8"/>
        <v>-4000</v>
      </c>
      <c r="H550" s="16">
        <f>H551</f>
        <v>66389.440000000002</v>
      </c>
    </row>
    <row r="551" spans="1:8" ht="21.75" customHeight="1">
      <c r="A551" s="14" t="s">
        <v>21</v>
      </c>
      <c r="B551" s="15" t="s">
        <v>111</v>
      </c>
      <c r="C551" s="32" t="s">
        <v>226</v>
      </c>
      <c r="D551" s="7" t="s">
        <v>788</v>
      </c>
      <c r="E551" s="7">
        <v>500</v>
      </c>
      <c r="F551" s="16">
        <f>F552</f>
        <v>70389.440000000002</v>
      </c>
      <c r="G551" s="8">
        <f t="shared" si="8"/>
        <v>-4000</v>
      </c>
      <c r="H551" s="16">
        <f>H552</f>
        <v>66389.440000000002</v>
      </c>
    </row>
    <row r="552" spans="1:8" ht="21.75" customHeight="1">
      <c r="A552" s="14" t="s">
        <v>22</v>
      </c>
      <c r="B552" s="15" t="s">
        <v>111</v>
      </c>
      <c r="C552" s="32" t="s">
        <v>226</v>
      </c>
      <c r="D552" s="7" t="s">
        <v>788</v>
      </c>
      <c r="E552" s="7">
        <v>540</v>
      </c>
      <c r="F552" s="16">
        <v>70389.440000000002</v>
      </c>
      <c r="G552" s="8">
        <f t="shared" si="8"/>
        <v>-4000</v>
      </c>
      <c r="H552" s="16">
        <v>66389.440000000002</v>
      </c>
    </row>
    <row r="553" spans="1:8" ht="38.25" customHeight="1">
      <c r="A553" s="14" t="s">
        <v>795</v>
      </c>
      <c r="B553" s="15" t="s">
        <v>111</v>
      </c>
      <c r="C553" s="32" t="s">
        <v>226</v>
      </c>
      <c r="D553" s="7" t="s">
        <v>796</v>
      </c>
      <c r="E553" s="7"/>
      <c r="F553" s="16">
        <f>F554</f>
        <v>324000</v>
      </c>
      <c r="G553" s="8">
        <f t="shared" si="8"/>
        <v>0</v>
      </c>
      <c r="H553" s="16">
        <f>H554</f>
        <v>324000</v>
      </c>
    </row>
    <row r="554" spans="1:8" ht="21.75" customHeight="1">
      <c r="A554" s="14" t="s">
        <v>21</v>
      </c>
      <c r="B554" s="15" t="s">
        <v>111</v>
      </c>
      <c r="C554" s="32" t="s">
        <v>226</v>
      </c>
      <c r="D554" s="7" t="s">
        <v>796</v>
      </c>
      <c r="E554" s="7">
        <v>500</v>
      </c>
      <c r="F554" s="16">
        <f>F555</f>
        <v>324000</v>
      </c>
      <c r="G554" s="8">
        <f t="shared" si="8"/>
        <v>0</v>
      </c>
      <c r="H554" s="16">
        <f>H555</f>
        <v>324000</v>
      </c>
    </row>
    <row r="555" spans="1:8" ht="32.25" customHeight="1">
      <c r="A555" s="14" t="s">
        <v>760</v>
      </c>
      <c r="B555" s="15" t="s">
        <v>111</v>
      </c>
      <c r="C555" s="32" t="s">
        <v>226</v>
      </c>
      <c r="D555" s="7" t="s">
        <v>796</v>
      </c>
      <c r="E555" s="7">
        <v>521</v>
      </c>
      <c r="F555" s="16">
        <v>324000</v>
      </c>
      <c r="G555" s="8">
        <f t="shared" si="8"/>
        <v>0</v>
      </c>
      <c r="H555" s="16">
        <v>324000</v>
      </c>
    </row>
    <row r="556" spans="1:8">
      <c r="A556" s="17" t="s">
        <v>71</v>
      </c>
      <c r="B556" s="12" t="s">
        <v>111</v>
      </c>
      <c r="C556" s="31" t="s">
        <v>112</v>
      </c>
      <c r="D556" s="7"/>
      <c r="E556" s="7"/>
      <c r="F556" s="13">
        <f>F557</f>
        <v>2400000</v>
      </c>
      <c r="G556" s="8">
        <f t="shared" si="8"/>
        <v>0</v>
      </c>
      <c r="H556" s="13">
        <f>H557</f>
        <v>2400000</v>
      </c>
    </row>
    <row r="557" spans="1:8">
      <c r="A557" s="17" t="s">
        <v>72</v>
      </c>
      <c r="B557" s="12" t="s">
        <v>111</v>
      </c>
      <c r="C557" s="31" t="s">
        <v>113</v>
      </c>
      <c r="D557" s="4"/>
      <c r="E557" s="4"/>
      <c r="F557" s="13">
        <f>F558</f>
        <v>2400000</v>
      </c>
      <c r="G557" s="8">
        <f t="shared" si="8"/>
        <v>0</v>
      </c>
      <c r="H557" s="13">
        <f>H558</f>
        <v>2400000</v>
      </c>
    </row>
    <row r="558" spans="1:8" ht="31.5" customHeight="1">
      <c r="A558" s="14" t="s">
        <v>602</v>
      </c>
      <c r="B558" s="15" t="s">
        <v>111</v>
      </c>
      <c r="C558" s="32" t="s">
        <v>113</v>
      </c>
      <c r="D558" s="7" t="s">
        <v>563</v>
      </c>
      <c r="E558" s="4"/>
      <c r="F558" s="16">
        <f>F559</f>
        <v>2400000</v>
      </c>
      <c r="G558" s="8">
        <f t="shared" si="8"/>
        <v>0</v>
      </c>
      <c r="H558" s="16">
        <f>H559</f>
        <v>2400000</v>
      </c>
    </row>
    <row r="559" spans="1:8" ht="34.5" customHeight="1">
      <c r="A559" s="36" t="s">
        <v>565</v>
      </c>
      <c r="B559" s="15" t="s">
        <v>111</v>
      </c>
      <c r="C559" s="32" t="s">
        <v>113</v>
      </c>
      <c r="D559" s="7" t="s">
        <v>564</v>
      </c>
      <c r="E559" s="15" t="s">
        <v>254</v>
      </c>
      <c r="F559" s="16">
        <f>F560</f>
        <v>2400000</v>
      </c>
      <c r="G559" s="8">
        <f t="shared" si="8"/>
        <v>0</v>
      </c>
      <c r="H559" s="16">
        <f>H560</f>
        <v>2400000</v>
      </c>
    </row>
    <row r="560" spans="1:8" ht="37.5" customHeight="1">
      <c r="A560" s="14" t="s">
        <v>33</v>
      </c>
      <c r="B560" s="15" t="s">
        <v>111</v>
      </c>
      <c r="C560" s="32" t="s">
        <v>113</v>
      </c>
      <c r="D560" s="7" t="s">
        <v>748</v>
      </c>
      <c r="E560" s="7">
        <v>600</v>
      </c>
      <c r="F560" s="16">
        <f>F561</f>
        <v>2400000</v>
      </c>
      <c r="G560" s="8">
        <f t="shared" si="8"/>
        <v>0</v>
      </c>
      <c r="H560" s="16">
        <f>H561</f>
        <v>2400000</v>
      </c>
    </row>
    <row r="561" spans="1:8">
      <c r="A561" s="14" t="s">
        <v>50</v>
      </c>
      <c r="B561" s="15" t="s">
        <v>111</v>
      </c>
      <c r="C561" s="32" t="s">
        <v>113</v>
      </c>
      <c r="D561" s="7" t="s">
        <v>748</v>
      </c>
      <c r="E561" s="7">
        <v>620</v>
      </c>
      <c r="F561" s="16">
        <v>2400000</v>
      </c>
      <c r="G561" s="8">
        <f t="shared" si="8"/>
        <v>0</v>
      </c>
      <c r="H561" s="16">
        <v>2400000</v>
      </c>
    </row>
    <row r="562" spans="1:8" ht="31.5">
      <c r="A562" s="17" t="s">
        <v>115</v>
      </c>
      <c r="B562" s="12" t="s">
        <v>111</v>
      </c>
      <c r="C562" s="31" t="s">
        <v>114</v>
      </c>
      <c r="D562" s="4"/>
      <c r="E562" s="4"/>
      <c r="F562" s="13">
        <f>F563+F574</f>
        <v>27126922</v>
      </c>
      <c r="G562" s="8">
        <f t="shared" si="8"/>
        <v>-2228340.4400000013</v>
      </c>
      <c r="H562" s="13">
        <f>H563+H574</f>
        <v>24898581.559999999</v>
      </c>
    </row>
    <row r="563" spans="1:8" ht="31.5">
      <c r="A563" s="17" t="s">
        <v>116</v>
      </c>
      <c r="B563" s="12" t="s">
        <v>111</v>
      </c>
      <c r="C563" s="31" t="s">
        <v>163</v>
      </c>
      <c r="D563" s="4"/>
      <c r="E563" s="4"/>
      <c r="F563" s="13">
        <f>F564</f>
        <v>26628642</v>
      </c>
      <c r="G563" s="8">
        <f t="shared" si="8"/>
        <v>-2219053</v>
      </c>
      <c r="H563" s="13">
        <f>H564</f>
        <v>24409589</v>
      </c>
    </row>
    <row r="564" spans="1:8" ht="33.75" customHeight="1">
      <c r="A564" s="14" t="s">
        <v>117</v>
      </c>
      <c r="B564" s="15" t="s">
        <v>111</v>
      </c>
      <c r="C564" s="32" t="s">
        <v>163</v>
      </c>
      <c r="D564" s="18" t="s">
        <v>566</v>
      </c>
      <c r="E564" s="15" t="s">
        <v>254</v>
      </c>
      <c r="F564" s="16">
        <f>F565</f>
        <v>26628642</v>
      </c>
      <c r="G564" s="8">
        <f t="shared" si="8"/>
        <v>-2219053</v>
      </c>
      <c r="H564" s="16">
        <f>H565</f>
        <v>24409589</v>
      </c>
    </row>
    <row r="565" spans="1:8">
      <c r="A565" s="14" t="s">
        <v>21</v>
      </c>
      <c r="B565" s="15" t="s">
        <v>111</v>
      </c>
      <c r="C565" s="32" t="s">
        <v>163</v>
      </c>
      <c r="D565" s="18" t="s">
        <v>566</v>
      </c>
      <c r="E565" s="7">
        <v>500</v>
      </c>
      <c r="F565" s="16">
        <f>F566</f>
        <v>26628642</v>
      </c>
      <c r="G565" s="8">
        <f t="shared" si="8"/>
        <v>-2219053</v>
      </c>
      <c r="H565" s="16">
        <f>H566</f>
        <v>24409589</v>
      </c>
    </row>
    <row r="566" spans="1:8">
      <c r="A566" s="14" t="s">
        <v>142</v>
      </c>
      <c r="B566" s="15" t="s">
        <v>111</v>
      </c>
      <c r="C566" s="32" t="s">
        <v>163</v>
      </c>
      <c r="D566" s="18" t="s">
        <v>566</v>
      </c>
      <c r="E566" s="7">
        <v>510</v>
      </c>
      <c r="F566" s="50">
        <v>26628642</v>
      </c>
      <c r="G566" s="8">
        <f t="shared" si="8"/>
        <v>-2219053</v>
      </c>
      <c r="H566" s="50">
        <v>24409589</v>
      </c>
    </row>
    <row r="567" spans="1:8" s="3" customFormat="1" ht="23.25" hidden="1" customHeight="1">
      <c r="A567" s="17" t="s">
        <v>355</v>
      </c>
      <c r="B567" s="12" t="s">
        <v>111</v>
      </c>
      <c r="C567" s="31" t="s">
        <v>234</v>
      </c>
      <c r="D567" s="19"/>
      <c r="E567" s="4"/>
      <c r="F567" s="13">
        <f>F568</f>
        <v>0</v>
      </c>
      <c r="G567" s="8">
        <f t="shared" si="8"/>
        <v>0</v>
      </c>
      <c r="H567" s="13">
        <f>H568</f>
        <v>0</v>
      </c>
    </row>
    <row r="568" spans="1:8" hidden="1">
      <c r="A568" s="14" t="s">
        <v>237</v>
      </c>
      <c r="B568" s="15" t="s">
        <v>235</v>
      </c>
      <c r="C568" s="32" t="s">
        <v>234</v>
      </c>
      <c r="D568" s="18" t="s">
        <v>236</v>
      </c>
      <c r="E568" s="7"/>
      <c r="F568" s="16">
        <f>F569</f>
        <v>0</v>
      </c>
      <c r="G568" s="8">
        <f t="shared" si="8"/>
        <v>0</v>
      </c>
      <c r="H568" s="16">
        <f>H569</f>
        <v>0</v>
      </c>
    </row>
    <row r="569" spans="1:8" hidden="1">
      <c r="A569" s="14" t="s">
        <v>21</v>
      </c>
      <c r="B569" s="15" t="s">
        <v>235</v>
      </c>
      <c r="C569" s="32" t="s">
        <v>234</v>
      </c>
      <c r="D569" s="18" t="s">
        <v>236</v>
      </c>
      <c r="E569" s="7">
        <v>500</v>
      </c>
      <c r="F569" s="16">
        <f>F570</f>
        <v>0</v>
      </c>
      <c r="G569" s="8">
        <f t="shared" si="8"/>
        <v>0</v>
      </c>
      <c r="H569" s="16">
        <f>H570</f>
        <v>0</v>
      </c>
    </row>
    <row r="570" spans="1:8" hidden="1">
      <c r="A570" s="14" t="s">
        <v>22</v>
      </c>
      <c r="B570" s="15" t="s">
        <v>235</v>
      </c>
      <c r="C570" s="32" t="s">
        <v>234</v>
      </c>
      <c r="D570" s="18" t="s">
        <v>236</v>
      </c>
      <c r="E570" s="7">
        <v>540</v>
      </c>
      <c r="F570" s="16"/>
      <c r="G570" s="8">
        <f t="shared" si="8"/>
        <v>0</v>
      </c>
      <c r="H570" s="16"/>
    </row>
    <row r="571" spans="1:8" ht="48.75" hidden="1" customHeight="1">
      <c r="A571" s="14" t="s">
        <v>331</v>
      </c>
      <c r="B571" s="15" t="s">
        <v>111</v>
      </c>
      <c r="C571" s="32" t="s">
        <v>163</v>
      </c>
      <c r="D571" s="18" t="s">
        <v>332</v>
      </c>
      <c r="E571" s="7"/>
      <c r="F571" s="16">
        <f>F572</f>
        <v>0</v>
      </c>
      <c r="G571" s="8">
        <f t="shared" si="8"/>
        <v>0</v>
      </c>
      <c r="H571" s="16">
        <f>H572</f>
        <v>0</v>
      </c>
    </row>
    <row r="572" spans="1:8" hidden="1">
      <c r="A572" s="14" t="s">
        <v>21</v>
      </c>
      <c r="B572" s="15" t="s">
        <v>111</v>
      </c>
      <c r="C572" s="32" t="s">
        <v>163</v>
      </c>
      <c r="D572" s="18" t="s">
        <v>332</v>
      </c>
      <c r="E572" s="7">
        <v>500</v>
      </c>
      <c r="F572" s="16">
        <f>F573</f>
        <v>0</v>
      </c>
      <c r="G572" s="8">
        <f t="shared" si="8"/>
        <v>0</v>
      </c>
      <c r="H572" s="16">
        <f>H573</f>
        <v>0</v>
      </c>
    </row>
    <row r="573" spans="1:8" hidden="1">
      <c r="A573" s="14" t="s">
        <v>142</v>
      </c>
      <c r="B573" s="15" t="s">
        <v>111</v>
      </c>
      <c r="C573" s="32" t="s">
        <v>163</v>
      </c>
      <c r="D573" s="18" t="s">
        <v>332</v>
      </c>
      <c r="E573" s="7">
        <v>510</v>
      </c>
      <c r="F573" s="16"/>
      <c r="G573" s="8">
        <f t="shared" si="8"/>
        <v>0</v>
      </c>
      <c r="H573" s="16"/>
    </row>
    <row r="574" spans="1:8" ht="18.75" customHeight="1">
      <c r="A574" s="17" t="s">
        <v>355</v>
      </c>
      <c r="B574" s="12" t="s">
        <v>111</v>
      </c>
      <c r="C574" s="31" t="s">
        <v>234</v>
      </c>
      <c r="D574" s="19"/>
      <c r="E574" s="4"/>
      <c r="F574" s="13">
        <f>F575</f>
        <v>498280</v>
      </c>
      <c r="G574" s="8">
        <f t="shared" si="8"/>
        <v>-9287.4400000000023</v>
      </c>
      <c r="H574" s="13">
        <f>H575</f>
        <v>488992.56</v>
      </c>
    </row>
    <row r="575" spans="1:8" ht="16.5" customHeight="1">
      <c r="A575" s="14" t="s">
        <v>215</v>
      </c>
      <c r="B575" s="15" t="s">
        <v>111</v>
      </c>
      <c r="C575" s="32" t="s">
        <v>234</v>
      </c>
      <c r="D575" s="7" t="s">
        <v>465</v>
      </c>
      <c r="E575" s="7"/>
      <c r="F575" s="16">
        <f>F576+F579</f>
        <v>498280</v>
      </c>
      <c r="G575" s="8">
        <f t="shared" si="8"/>
        <v>-9287.4400000000023</v>
      </c>
      <c r="H575" s="16">
        <f>H576+H579</f>
        <v>488992.56</v>
      </c>
    </row>
    <row r="576" spans="1:8" ht="37.5" customHeight="1">
      <c r="A576" s="36" t="s">
        <v>688</v>
      </c>
      <c r="B576" s="15" t="s">
        <v>111</v>
      </c>
      <c r="C576" s="32" t="s">
        <v>234</v>
      </c>
      <c r="D576" s="7" t="s">
        <v>469</v>
      </c>
      <c r="E576" s="15" t="s">
        <v>254</v>
      </c>
      <c r="F576" s="16">
        <f>F577</f>
        <v>133691</v>
      </c>
      <c r="G576" s="8">
        <f t="shared" si="8"/>
        <v>-6003.7599999999948</v>
      </c>
      <c r="H576" s="16">
        <f>H577</f>
        <v>127687.24</v>
      </c>
    </row>
    <row r="577" spans="1:8" ht="19.5" customHeight="1">
      <c r="A577" s="14" t="s">
        <v>21</v>
      </c>
      <c r="B577" s="15" t="s">
        <v>111</v>
      </c>
      <c r="C577" s="32" t="s">
        <v>234</v>
      </c>
      <c r="D577" s="7" t="s">
        <v>734</v>
      </c>
      <c r="E577" s="7">
        <v>500</v>
      </c>
      <c r="F577" s="16">
        <f>F578</f>
        <v>133691</v>
      </c>
      <c r="G577" s="8">
        <f t="shared" si="8"/>
        <v>-6003.7599999999948</v>
      </c>
      <c r="H577" s="16">
        <f>H578</f>
        <v>127687.24</v>
      </c>
    </row>
    <row r="578" spans="1:8" ht="21.75" customHeight="1">
      <c r="A578" s="14" t="s">
        <v>22</v>
      </c>
      <c r="B578" s="15" t="s">
        <v>111</v>
      </c>
      <c r="C578" s="32" t="s">
        <v>234</v>
      </c>
      <c r="D578" s="7" t="s">
        <v>734</v>
      </c>
      <c r="E578" s="7">
        <v>540</v>
      </c>
      <c r="F578" s="16">
        <v>133691</v>
      </c>
      <c r="G578" s="8">
        <f t="shared" si="8"/>
        <v>-6003.7599999999948</v>
      </c>
      <c r="H578" s="16">
        <v>127687.24</v>
      </c>
    </row>
    <row r="579" spans="1:8" ht="17.25" customHeight="1">
      <c r="A579" s="36" t="s">
        <v>689</v>
      </c>
      <c r="B579" s="15" t="s">
        <v>111</v>
      </c>
      <c r="C579" s="32" t="s">
        <v>234</v>
      </c>
      <c r="D579" s="7" t="s">
        <v>470</v>
      </c>
      <c r="E579" s="15" t="s">
        <v>254</v>
      </c>
      <c r="F579" s="16">
        <f>F580</f>
        <v>364589</v>
      </c>
      <c r="G579" s="8">
        <f t="shared" si="8"/>
        <v>-3283.679999999993</v>
      </c>
      <c r="H579" s="16">
        <f>H580</f>
        <v>361305.32</v>
      </c>
    </row>
    <row r="580" spans="1:8" ht="21" customHeight="1">
      <c r="A580" s="14" t="s">
        <v>21</v>
      </c>
      <c r="B580" s="15" t="s">
        <v>111</v>
      </c>
      <c r="C580" s="32" t="s">
        <v>234</v>
      </c>
      <c r="D580" s="7" t="s">
        <v>735</v>
      </c>
      <c r="E580" s="7">
        <v>500</v>
      </c>
      <c r="F580" s="16">
        <f>F581</f>
        <v>364589</v>
      </c>
      <c r="G580" s="8">
        <f t="shared" si="8"/>
        <v>-3283.679999999993</v>
      </c>
      <c r="H580" s="16">
        <f>H581</f>
        <v>361305.32</v>
      </c>
    </row>
    <row r="581" spans="1:8" ht="20.25" customHeight="1">
      <c r="A581" s="14" t="s">
        <v>22</v>
      </c>
      <c r="B581" s="15" t="s">
        <v>111</v>
      </c>
      <c r="C581" s="32" t="s">
        <v>234</v>
      </c>
      <c r="D581" s="7" t="s">
        <v>735</v>
      </c>
      <c r="E581" s="7">
        <v>540</v>
      </c>
      <c r="F581" s="16">
        <v>364589</v>
      </c>
      <c r="G581" s="8">
        <f t="shared" si="8"/>
        <v>-3283.679999999993</v>
      </c>
      <c r="H581" s="16">
        <v>361305.32</v>
      </c>
    </row>
    <row r="582" spans="1:8" ht="33" customHeight="1">
      <c r="A582" s="17" t="s">
        <v>118</v>
      </c>
      <c r="B582" s="12" t="s">
        <v>119</v>
      </c>
      <c r="C582" s="32"/>
      <c r="D582" s="18"/>
      <c r="E582" s="7"/>
      <c r="F582" s="13">
        <f>F583</f>
        <v>28928959.130000003</v>
      </c>
      <c r="G582" s="8">
        <f t="shared" si="8"/>
        <v>48775.259999997914</v>
      </c>
      <c r="H582" s="13">
        <f>H583</f>
        <v>28977734.390000001</v>
      </c>
    </row>
    <row r="583" spans="1:8">
      <c r="A583" s="17" t="s">
        <v>25</v>
      </c>
      <c r="B583" s="12" t="s">
        <v>119</v>
      </c>
      <c r="C583" s="31" t="s">
        <v>99</v>
      </c>
      <c r="D583" s="19"/>
      <c r="E583" s="4"/>
      <c r="F583" s="13">
        <f>F584</f>
        <v>28928959.130000003</v>
      </c>
      <c r="G583" s="8">
        <f t="shared" si="8"/>
        <v>48775.259999997914</v>
      </c>
      <c r="H583" s="13">
        <f>H584</f>
        <v>28977734.390000001</v>
      </c>
    </row>
    <row r="584" spans="1:8">
      <c r="A584" s="17" t="s">
        <v>55</v>
      </c>
      <c r="B584" s="12" t="s">
        <v>119</v>
      </c>
      <c r="C584" s="31" t="s">
        <v>120</v>
      </c>
      <c r="D584" s="19"/>
      <c r="E584" s="4"/>
      <c r="F584" s="13">
        <f>F594</f>
        <v>28928959.130000003</v>
      </c>
      <c r="G584" s="8">
        <f t="shared" si="8"/>
        <v>48775.259999997914</v>
      </c>
      <c r="H584" s="13">
        <f>H594</f>
        <v>28977734.390000001</v>
      </c>
    </row>
    <row r="585" spans="1:8" ht="70.5" hidden="1" customHeight="1">
      <c r="A585" s="23" t="s">
        <v>191</v>
      </c>
      <c r="B585" s="9" t="s">
        <v>119</v>
      </c>
      <c r="C585" s="33" t="s">
        <v>56</v>
      </c>
      <c r="D585" s="9" t="s">
        <v>158</v>
      </c>
      <c r="E585" s="9" t="s">
        <v>254</v>
      </c>
      <c r="F585" s="16">
        <f>F586</f>
        <v>0</v>
      </c>
      <c r="G585" s="8">
        <f t="shared" si="8"/>
        <v>0</v>
      </c>
      <c r="H585" s="16">
        <f>H586</f>
        <v>0</v>
      </c>
    </row>
    <row r="586" spans="1:8" ht="68.25" hidden="1" customHeight="1">
      <c r="A586" s="23" t="s">
        <v>13</v>
      </c>
      <c r="B586" s="9" t="s">
        <v>119</v>
      </c>
      <c r="C586" s="33" t="s">
        <v>56</v>
      </c>
      <c r="D586" s="9" t="s">
        <v>158</v>
      </c>
      <c r="E586" s="9" t="s">
        <v>269</v>
      </c>
      <c r="F586" s="16">
        <f>F587</f>
        <v>0</v>
      </c>
      <c r="G586" s="8">
        <f t="shared" si="8"/>
        <v>0</v>
      </c>
      <c r="H586" s="16">
        <f>H587</f>
        <v>0</v>
      </c>
    </row>
    <row r="587" spans="1:8" ht="19.5" hidden="1" customHeight="1">
      <c r="A587" s="23" t="s">
        <v>30</v>
      </c>
      <c r="B587" s="9" t="s">
        <v>119</v>
      </c>
      <c r="C587" s="33" t="s">
        <v>56</v>
      </c>
      <c r="D587" s="9" t="s">
        <v>158</v>
      </c>
      <c r="E587" s="9" t="s">
        <v>271</v>
      </c>
      <c r="F587" s="16"/>
      <c r="G587" s="8">
        <f t="shared" si="8"/>
        <v>0</v>
      </c>
      <c r="H587" s="16"/>
    </row>
    <row r="588" spans="1:8" ht="21" hidden="1" customHeight="1">
      <c r="A588" s="23" t="s">
        <v>174</v>
      </c>
      <c r="B588" s="9" t="s">
        <v>119</v>
      </c>
      <c r="C588" s="33" t="s">
        <v>56</v>
      </c>
      <c r="D588" s="9" t="s">
        <v>175</v>
      </c>
      <c r="E588" s="9" t="s">
        <v>254</v>
      </c>
      <c r="F588" s="16">
        <f>F590</f>
        <v>0</v>
      </c>
      <c r="G588" s="8">
        <f t="shared" si="8"/>
        <v>0</v>
      </c>
      <c r="H588" s="16">
        <f>H590</f>
        <v>0</v>
      </c>
    </row>
    <row r="589" spans="1:8" hidden="1">
      <c r="A589" s="23" t="s">
        <v>15</v>
      </c>
      <c r="B589" s="9" t="s">
        <v>119</v>
      </c>
      <c r="C589" s="33" t="s">
        <v>56</v>
      </c>
      <c r="D589" s="9" t="s">
        <v>175</v>
      </c>
      <c r="E589" s="9" t="s">
        <v>257</v>
      </c>
      <c r="F589" s="16">
        <f>F590</f>
        <v>0</v>
      </c>
      <c r="G589" s="8">
        <f t="shared" si="8"/>
        <v>0</v>
      </c>
      <c r="H589" s="16">
        <f>H590</f>
        <v>0</v>
      </c>
    </row>
    <row r="590" spans="1:8" ht="33.75" hidden="1" customHeight="1">
      <c r="A590" s="23" t="s">
        <v>16</v>
      </c>
      <c r="B590" s="9" t="s">
        <v>119</v>
      </c>
      <c r="C590" s="33" t="s">
        <v>56</v>
      </c>
      <c r="D590" s="9" t="s">
        <v>175</v>
      </c>
      <c r="E590" s="9" t="s">
        <v>258</v>
      </c>
      <c r="F590" s="16"/>
      <c r="G590" s="8">
        <f t="shared" si="8"/>
        <v>0</v>
      </c>
      <c r="H590" s="16"/>
    </row>
    <row r="591" spans="1:8" ht="54.75" hidden="1" customHeight="1">
      <c r="A591" s="14" t="s">
        <v>191</v>
      </c>
      <c r="B591" s="15" t="s">
        <v>119</v>
      </c>
      <c r="C591" s="32" t="s">
        <v>120</v>
      </c>
      <c r="D591" s="9" t="s">
        <v>158</v>
      </c>
      <c r="E591" s="9"/>
      <c r="F591" s="16">
        <f>F592</f>
        <v>0</v>
      </c>
      <c r="G591" s="8">
        <f t="shared" ref="G591:G656" si="9">H591-F591</f>
        <v>0</v>
      </c>
      <c r="H591" s="16">
        <f>H592</f>
        <v>0</v>
      </c>
    </row>
    <row r="592" spans="1:8" ht="52.5" hidden="1" customHeight="1">
      <c r="A592" s="14" t="s">
        <v>13</v>
      </c>
      <c r="B592" s="15" t="s">
        <v>119</v>
      </c>
      <c r="C592" s="32" t="s">
        <v>120</v>
      </c>
      <c r="D592" s="9" t="s">
        <v>158</v>
      </c>
      <c r="E592" s="9" t="s">
        <v>269</v>
      </c>
      <c r="F592" s="16">
        <f>F593</f>
        <v>0</v>
      </c>
      <c r="G592" s="8">
        <f t="shared" si="9"/>
        <v>0</v>
      </c>
      <c r="H592" s="16">
        <f>H593</f>
        <v>0</v>
      </c>
    </row>
    <row r="593" spans="1:8" ht="20.25" hidden="1" customHeight="1">
      <c r="A593" s="14" t="s">
        <v>30</v>
      </c>
      <c r="B593" s="15" t="s">
        <v>119</v>
      </c>
      <c r="C593" s="32" t="s">
        <v>120</v>
      </c>
      <c r="D593" s="9" t="s">
        <v>158</v>
      </c>
      <c r="E593" s="9" t="s">
        <v>271</v>
      </c>
      <c r="F593" s="16"/>
      <c r="G593" s="8">
        <f t="shared" si="9"/>
        <v>0</v>
      </c>
      <c r="H593" s="16"/>
    </row>
    <row r="594" spans="1:8" ht="19.5" customHeight="1">
      <c r="A594" s="14" t="s">
        <v>211</v>
      </c>
      <c r="B594" s="15" t="s">
        <v>119</v>
      </c>
      <c r="C594" s="32" t="s">
        <v>120</v>
      </c>
      <c r="D594" s="18" t="s">
        <v>543</v>
      </c>
      <c r="E594" s="7"/>
      <c r="F594" s="16">
        <f>F595+F622</f>
        <v>28928959.130000003</v>
      </c>
      <c r="G594" s="8">
        <f t="shared" si="9"/>
        <v>48775.259999997914</v>
      </c>
      <c r="H594" s="16">
        <f>H595+H622</f>
        <v>28977734.390000001</v>
      </c>
    </row>
    <row r="595" spans="1:8" ht="31.5">
      <c r="A595" s="36" t="s">
        <v>567</v>
      </c>
      <c r="B595" s="15" t="s">
        <v>119</v>
      </c>
      <c r="C595" s="32" t="s">
        <v>120</v>
      </c>
      <c r="D595" s="18" t="s">
        <v>568</v>
      </c>
      <c r="E595" s="7"/>
      <c r="F595" s="16">
        <f>F596</f>
        <v>12188472.290000001</v>
      </c>
      <c r="G595" s="8">
        <f t="shared" si="9"/>
        <v>0</v>
      </c>
      <c r="H595" s="16">
        <f>H596</f>
        <v>12188472.290000001</v>
      </c>
    </row>
    <row r="596" spans="1:8" ht="31.5" customHeight="1">
      <c r="A596" s="36" t="s">
        <v>570</v>
      </c>
      <c r="B596" s="15" t="s">
        <v>119</v>
      </c>
      <c r="C596" s="32" t="s">
        <v>120</v>
      </c>
      <c r="D596" s="18" t="s">
        <v>569</v>
      </c>
      <c r="E596" s="7"/>
      <c r="F596" s="16">
        <f>F597+F609</f>
        <v>12188472.290000001</v>
      </c>
      <c r="G596" s="8">
        <f t="shared" si="9"/>
        <v>0</v>
      </c>
      <c r="H596" s="16">
        <f>H597+H609</f>
        <v>12188472.290000001</v>
      </c>
    </row>
    <row r="597" spans="1:8" ht="16.5" customHeight="1">
      <c r="A597" s="14" t="s">
        <v>761</v>
      </c>
      <c r="B597" s="15" t="s">
        <v>119</v>
      </c>
      <c r="C597" s="32" t="s">
        <v>120</v>
      </c>
      <c r="D597" s="18" t="s">
        <v>571</v>
      </c>
      <c r="E597" s="15" t="s">
        <v>254</v>
      </c>
      <c r="F597" s="16">
        <f>F598+F600+F605</f>
        <v>11888472.290000001</v>
      </c>
      <c r="G597" s="8">
        <f t="shared" si="9"/>
        <v>0</v>
      </c>
      <c r="H597" s="16">
        <f>H598+H600+H605</f>
        <v>11888472.290000001</v>
      </c>
    </row>
    <row r="598" spans="1:8" ht="51" customHeight="1">
      <c r="A598" s="14" t="s">
        <v>13</v>
      </c>
      <c r="B598" s="15" t="s">
        <v>119</v>
      </c>
      <c r="C598" s="32" t="s">
        <v>120</v>
      </c>
      <c r="D598" s="18" t="s">
        <v>571</v>
      </c>
      <c r="E598" s="7">
        <v>100</v>
      </c>
      <c r="F598" s="16">
        <f>F599</f>
        <v>9841394.1400000006</v>
      </c>
      <c r="G598" s="8">
        <f t="shared" si="9"/>
        <v>-4827.4199999999255</v>
      </c>
      <c r="H598" s="16">
        <f>H599</f>
        <v>9836566.7200000007</v>
      </c>
    </row>
    <row r="599" spans="1:8" ht="21.75" customHeight="1">
      <c r="A599" s="14" t="s">
        <v>30</v>
      </c>
      <c r="B599" s="15" t="s">
        <v>119</v>
      </c>
      <c r="C599" s="32" t="s">
        <v>120</v>
      </c>
      <c r="D599" s="18" t="s">
        <v>571</v>
      </c>
      <c r="E599" s="7">
        <v>110</v>
      </c>
      <c r="F599" s="16">
        <v>9841394.1400000006</v>
      </c>
      <c r="G599" s="8">
        <f t="shared" si="9"/>
        <v>-4827.4199999999255</v>
      </c>
      <c r="H599" s="16">
        <v>9836566.7200000007</v>
      </c>
    </row>
    <row r="600" spans="1:8" ht="21.75" customHeight="1">
      <c r="A600" s="14" t="s">
        <v>15</v>
      </c>
      <c r="B600" s="15" t="s">
        <v>119</v>
      </c>
      <c r="C600" s="32" t="s">
        <v>120</v>
      </c>
      <c r="D600" s="18" t="s">
        <v>571</v>
      </c>
      <c r="E600" s="7">
        <v>200</v>
      </c>
      <c r="F600" s="16">
        <f>F601</f>
        <v>1975229.15</v>
      </c>
      <c r="G600" s="8">
        <f t="shared" si="9"/>
        <v>7437.160000000149</v>
      </c>
      <c r="H600" s="16">
        <f>H601</f>
        <v>1982666.31</v>
      </c>
    </row>
    <row r="601" spans="1:8" ht="21.75" customHeight="1">
      <c r="A601" s="14" t="s">
        <v>16</v>
      </c>
      <c r="B601" s="15" t="s">
        <v>119</v>
      </c>
      <c r="C601" s="32" t="s">
        <v>120</v>
      </c>
      <c r="D601" s="18" t="s">
        <v>571</v>
      </c>
      <c r="E601" s="7">
        <v>240</v>
      </c>
      <c r="F601" s="16">
        <v>1975229.15</v>
      </c>
      <c r="G601" s="8">
        <f t="shared" si="9"/>
        <v>7437.160000000149</v>
      </c>
      <c r="H601" s="16">
        <v>1982666.31</v>
      </c>
    </row>
    <row r="602" spans="1:8" ht="34.5" hidden="1" customHeight="1">
      <c r="A602" s="14" t="s">
        <v>367</v>
      </c>
      <c r="B602" s="15" t="s">
        <v>119</v>
      </c>
      <c r="C602" s="32" t="s">
        <v>385</v>
      </c>
      <c r="D602" s="18" t="s">
        <v>569</v>
      </c>
      <c r="E602" s="7">
        <v>400</v>
      </c>
      <c r="F602" s="16">
        <f>F603</f>
        <v>0</v>
      </c>
      <c r="G602" s="8">
        <f t="shared" si="9"/>
        <v>0</v>
      </c>
      <c r="H602" s="16">
        <f>H603</f>
        <v>0</v>
      </c>
    </row>
    <row r="603" spans="1:8" ht="24.75" hidden="1" customHeight="1">
      <c r="A603" s="14" t="s">
        <v>384</v>
      </c>
      <c r="B603" s="15" t="s">
        <v>119</v>
      </c>
      <c r="C603" s="32" t="s">
        <v>120</v>
      </c>
      <c r="D603" s="18" t="s">
        <v>569</v>
      </c>
      <c r="E603" s="7">
        <v>410</v>
      </c>
      <c r="F603" s="16"/>
      <c r="G603" s="8">
        <f t="shared" si="9"/>
        <v>0</v>
      </c>
      <c r="H603" s="16"/>
    </row>
    <row r="604" spans="1:8" ht="34.5" hidden="1" customHeight="1">
      <c r="A604" s="14" t="s">
        <v>383</v>
      </c>
      <c r="B604" s="15" t="s">
        <v>119</v>
      </c>
      <c r="C604" s="32" t="s">
        <v>120</v>
      </c>
      <c r="D604" s="18" t="s">
        <v>316</v>
      </c>
      <c r="E604" s="7">
        <v>414</v>
      </c>
      <c r="F604" s="16"/>
      <c r="G604" s="8">
        <f t="shared" si="9"/>
        <v>0</v>
      </c>
      <c r="H604" s="16"/>
    </row>
    <row r="605" spans="1:8">
      <c r="A605" s="23" t="s">
        <v>17</v>
      </c>
      <c r="B605" s="9" t="s">
        <v>119</v>
      </c>
      <c r="C605" s="33" t="s">
        <v>120</v>
      </c>
      <c r="D605" s="18" t="s">
        <v>571</v>
      </c>
      <c r="E605" s="9" t="s">
        <v>272</v>
      </c>
      <c r="F605" s="16">
        <f>F606</f>
        <v>71849</v>
      </c>
      <c r="G605" s="8">
        <f t="shared" si="9"/>
        <v>-2609.7400000000052</v>
      </c>
      <c r="H605" s="16">
        <f>H606</f>
        <v>69239.259999999995</v>
      </c>
    </row>
    <row r="606" spans="1:8">
      <c r="A606" s="23" t="s">
        <v>18</v>
      </c>
      <c r="B606" s="9" t="s">
        <v>119</v>
      </c>
      <c r="C606" s="33" t="s">
        <v>120</v>
      </c>
      <c r="D606" s="18" t="s">
        <v>571</v>
      </c>
      <c r="E606" s="9" t="s">
        <v>273</v>
      </c>
      <c r="F606" s="16">
        <v>71849</v>
      </c>
      <c r="G606" s="8">
        <f t="shared" si="9"/>
        <v>-2609.7400000000052</v>
      </c>
      <c r="H606" s="16">
        <v>69239.259999999995</v>
      </c>
    </row>
    <row r="607" spans="1:8" hidden="1">
      <c r="A607" s="23" t="s">
        <v>17</v>
      </c>
      <c r="B607" s="15" t="s">
        <v>119</v>
      </c>
      <c r="C607" s="32" t="s">
        <v>120</v>
      </c>
      <c r="D607" s="18" t="s">
        <v>238</v>
      </c>
      <c r="E607" s="9" t="s">
        <v>272</v>
      </c>
      <c r="F607" s="16">
        <f>F608</f>
        <v>0</v>
      </c>
      <c r="G607" s="8">
        <f t="shared" si="9"/>
        <v>0</v>
      </c>
      <c r="H607" s="16">
        <f>H608</f>
        <v>0</v>
      </c>
    </row>
    <row r="608" spans="1:8" hidden="1">
      <c r="A608" s="23" t="s">
        <v>18</v>
      </c>
      <c r="B608" s="15" t="s">
        <v>119</v>
      </c>
      <c r="C608" s="32" t="s">
        <v>120</v>
      </c>
      <c r="D608" s="18" t="s">
        <v>238</v>
      </c>
      <c r="E608" s="9" t="s">
        <v>273</v>
      </c>
      <c r="F608" s="16"/>
      <c r="G608" s="8">
        <f t="shared" si="9"/>
        <v>0</v>
      </c>
      <c r="H608" s="16"/>
    </row>
    <row r="609" spans="1:8" ht="31.5">
      <c r="A609" s="14" t="s">
        <v>762</v>
      </c>
      <c r="B609" s="15" t="s">
        <v>119</v>
      </c>
      <c r="C609" s="32" t="s">
        <v>120</v>
      </c>
      <c r="D609" s="18" t="s">
        <v>572</v>
      </c>
      <c r="E609" s="9" t="s">
        <v>254</v>
      </c>
      <c r="F609" s="16">
        <f>F610</f>
        <v>300000</v>
      </c>
      <c r="G609" s="8">
        <f t="shared" si="9"/>
        <v>0</v>
      </c>
      <c r="H609" s="16">
        <f>H610</f>
        <v>300000</v>
      </c>
    </row>
    <row r="610" spans="1:8" ht="18.75" customHeight="1">
      <c r="A610" s="14" t="s">
        <v>167</v>
      </c>
      <c r="B610" s="15" t="s">
        <v>119</v>
      </c>
      <c r="C610" s="32" t="s">
        <v>120</v>
      </c>
      <c r="D610" s="18" t="s">
        <v>572</v>
      </c>
      <c r="E610" s="7">
        <v>200</v>
      </c>
      <c r="F610" s="16">
        <f>F611</f>
        <v>300000</v>
      </c>
      <c r="G610" s="8">
        <f t="shared" si="9"/>
        <v>0</v>
      </c>
      <c r="H610" s="16">
        <f>H611</f>
        <v>300000</v>
      </c>
    </row>
    <row r="611" spans="1:8" ht="34.5" customHeight="1">
      <c r="A611" s="14" t="s">
        <v>168</v>
      </c>
      <c r="B611" s="15" t="s">
        <v>119</v>
      </c>
      <c r="C611" s="32" t="s">
        <v>120</v>
      </c>
      <c r="D611" s="18" t="s">
        <v>572</v>
      </c>
      <c r="E611" s="7">
        <v>240</v>
      </c>
      <c r="F611" s="16">
        <v>300000</v>
      </c>
      <c r="G611" s="8">
        <f t="shared" si="9"/>
        <v>0</v>
      </c>
      <c r="H611" s="16">
        <v>300000</v>
      </c>
    </row>
    <row r="612" spans="1:8" hidden="1">
      <c r="A612" s="23" t="s">
        <v>314</v>
      </c>
      <c r="B612" s="9" t="s">
        <v>119</v>
      </c>
      <c r="C612" s="33" t="s">
        <v>56</v>
      </c>
      <c r="D612" s="9" t="s">
        <v>324</v>
      </c>
      <c r="E612" s="9" t="s">
        <v>254</v>
      </c>
      <c r="F612" s="16">
        <f>F613</f>
        <v>0</v>
      </c>
      <c r="G612" s="8">
        <f t="shared" si="9"/>
        <v>0</v>
      </c>
      <c r="H612" s="16">
        <f>H613</f>
        <v>0</v>
      </c>
    </row>
    <row r="613" spans="1:8" hidden="1">
      <c r="A613" s="23" t="s">
        <v>15</v>
      </c>
      <c r="B613" s="9" t="s">
        <v>119</v>
      </c>
      <c r="C613" s="33" t="s">
        <v>56</v>
      </c>
      <c r="D613" s="9" t="s">
        <v>324</v>
      </c>
      <c r="E613" s="9" t="s">
        <v>257</v>
      </c>
      <c r="F613" s="16">
        <f>F614</f>
        <v>0</v>
      </c>
      <c r="G613" s="8">
        <f t="shared" si="9"/>
        <v>0</v>
      </c>
      <c r="H613" s="16">
        <f>H614</f>
        <v>0</v>
      </c>
    </row>
    <row r="614" spans="1:8" ht="34.5" hidden="1" customHeight="1">
      <c r="A614" s="23" t="s">
        <v>16</v>
      </c>
      <c r="B614" s="9" t="s">
        <v>119</v>
      </c>
      <c r="C614" s="33" t="s">
        <v>56</v>
      </c>
      <c r="D614" s="9" t="s">
        <v>324</v>
      </c>
      <c r="E614" s="9" t="s">
        <v>258</v>
      </c>
      <c r="F614" s="16"/>
      <c r="G614" s="8">
        <f t="shared" si="9"/>
        <v>0</v>
      </c>
      <c r="H614" s="16"/>
    </row>
    <row r="615" spans="1:8" ht="22.5" hidden="1" customHeight="1">
      <c r="A615" s="24" t="s">
        <v>65</v>
      </c>
      <c r="B615" s="10" t="s">
        <v>119</v>
      </c>
      <c r="C615" s="34" t="s">
        <v>275</v>
      </c>
      <c r="D615" s="10" t="s">
        <v>321</v>
      </c>
      <c r="E615" s="10" t="s">
        <v>254</v>
      </c>
      <c r="F615" s="13">
        <f>F616+F619</f>
        <v>0</v>
      </c>
      <c r="G615" s="8">
        <f t="shared" si="9"/>
        <v>0</v>
      </c>
      <c r="H615" s="13">
        <f>H616+H619</f>
        <v>0</v>
      </c>
    </row>
    <row r="616" spans="1:8" hidden="1">
      <c r="A616" s="23" t="s">
        <v>304</v>
      </c>
      <c r="B616" s="9" t="s">
        <v>119</v>
      </c>
      <c r="C616" s="33" t="s">
        <v>275</v>
      </c>
      <c r="D616" s="9" t="s">
        <v>248</v>
      </c>
      <c r="E616" s="9" t="s">
        <v>254</v>
      </c>
      <c r="F616" s="16">
        <f>F617</f>
        <v>0</v>
      </c>
      <c r="G616" s="8">
        <f t="shared" si="9"/>
        <v>0</v>
      </c>
      <c r="H616" s="16">
        <f>H617</f>
        <v>0</v>
      </c>
    </row>
    <row r="617" spans="1:8" ht="18.75" hidden="1" customHeight="1">
      <c r="A617" s="23" t="s">
        <v>23</v>
      </c>
      <c r="B617" s="9" t="s">
        <v>119</v>
      </c>
      <c r="C617" s="33" t="s">
        <v>275</v>
      </c>
      <c r="D617" s="9" t="s">
        <v>325</v>
      </c>
      <c r="E617" s="9" t="s">
        <v>255</v>
      </c>
      <c r="F617" s="16">
        <f>F618</f>
        <v>0</v>
      </c>
      <c r="G617" s="8">
        <f t="shared" si="9"/>
        <v>0</v>
      </c>
      <c r="H617" s="16">
        <f>H618</f>
        <v>0</v>
      </c>
    </row>
    <row r="618" spans="1:8" hidden="1">
      <c r="A618" s="23" t="s">
        <v>45</v>
      </c>
      <c r="B618" s="9" t="s">
        <v>119</v>
      </c>
      <c r="C618" s="33" t="s">
        <v>275</v>
      </c>
      <c r="D618" s="9" t="s">
        <v>276</v>
      </c>
      <c r="E618" s="9" t="s">
        <v>256</v>
      </c>
      <c r="F618" s="16"/>
      <c r="G618" s="8">
        <f t="shared" si="9"/>
        <v>0</v>
      </c>
      <c r="H618" s="16"/>
    </row>
    <row r="619" spans="1:8" hidden="1">
      <c r="A619" s="23" t="s">
        <v>305</v>
      </c>
      <c r="B619" s="9" t="s">
        <v>119</v>
      </c>
      <c r="C619" s="33" t="s">
        <v>275</v>
      </c>
      <c r="D619" s="9" t="s">
        <v>251</v>
      </c>
      <c r="E619" s="9" t="s">
        <v>254</v>
      </c>
      <c r="F619" s="16">
        <f>F620</f>
        <v>0</v>
      </c>
      <c r="G619" s="8">
        <f t="shared" si="9"/>
        <v>0</v>
      </c>
      <c r="H619" s="16">
        <f>H620</f>
        <v>0</v>
      </c>
    </row>
    <row r="620" spans="1:8" hidden="1">
      <c r="A620" s="23" t="s">
        <v>15</v>
      </c>
      <c r="B620" s="9" t="s">
        <v>119</v>
      </c>
      <c r="C620" s="33" t="s">
        <v>275</v>
      </c>
      <c r="D620" s="9" t="s">
        <v>251</v>
      </c>
      <c r="E620" s="9" t="s">
        <v>257</v>
      </c>
      <c r="F620" s="16">
        <f>F621</f>
        <v>0</v>
      </c>
      <c r="G620" s="8">
        <f t="shared" si="9"/>
        <v>0</v>
      </c>
      <c r="H620" s="16">
        <f>H621</f>
        <v>0</v>
      </c>
    </row>
    <row r="621" spans="1:8" ht="35.25" hidden="1" customHeight="1">
      <c r="A621" s="23" t="s">
        <v>16</v>
      </c>
      <c r="B621" s="9" t="s">
        <v>119</v>
      </c>
      <c r="C621" s="33" t="s">
        <v>275</v>
      </c>
      <c r="D621" s="9" t="s">
        <v>251</v>
      </c>
      <c r="E621" s="9" t="s">
        <v>258</v>
      </c>
      <c r="F621" s="16"/>
      <c r="G621" s="8">
        <f t="shared" si="9"/>
        <v>0</v>
      </c>
      <c r="H621" s="16"/>
    </row>
    <row r="622" spans="1:8" ht="20.25" customHeight="1">
      <c r="A622" s="14" t="s">
        <v>773</v>
      </c>
      <c r="B622" s="15" t="s">
        <v>119</v>
      </c>
      <c r="C622" s="32" t="s">
        <v>120</v>
      </c>
      <c r="D622" s="9" t="s">
        <v>774</v>
      </c>
      <c r="E622" s="9"/>
      <c r="F622" s="16">
        <f>F625+F623</f>
        <v>16740486.84</v>
      </c>
      <c r="G622" s="8">
        <f t="shared" si="9"/>
        <v>48775.260000001639</v>
      </c>
      <c r="H622" s="16">
        <f>H625+H623</f>
        <v>16789262.100000001</v>
      </c>
    </row>
    <row r="623" spans="1:8" ht="18.75" customHeight="1">
      <c r="A623" s="14" t="s">
        <v>167</v>
      </c>
      <c r="B623" s="15" t="s">
        <v>119</v>
      </c>
      <c r="C623" s="32" t="s">
        <v>120</v>
      </c>
      <c r="D623" s="9" t="s">
        <v>774</v>
      </c>
      <c r="E623" s="9" t="s">
        <v>257</v>
      </c>
      <c r="F623" s="16">
        <f>F624</f>
        <v>77750</v>
      </c>
      <c r="G623" s="8">
        <f t="shared" si="9"/>
        <v>48775.259999999995</v>
      </c>
      <c r="H623" s="16">
        <f>H624</f>
        <v>126525.26</v>
      </c>
    </row>
    <row r="624" spans="1:8" ht="35.25" customHeight="1">
      <c r="A624" s="14" t="s">
        <v>168</v>
      </c>
      <c r="B624" s="15" t="s">
        <v>119</v>
      </c>
      <c r="C624" s="32" t="s">
        <v>120</v>
      </c>
      <c r="D624" s="9" t="s">
        <v>774</v>
      </c>
      <c r="E624" s="9" t="s">
        <v>258</v>
      </c>
      <c r="F624" s="16">
        <v>77750</v>
      </c>
      <c r="G624" s="8">
        <f t="shared" si="9"/>
        <v>48775.259999999995</v>
      </c>
      <c r="H624" s="16">
        <v>126525.26</v>
      </c>
    </row>
    <row r="625" spans="1:8" ht="35.25" customHeight="1">
      <c r="A625" s="23" t="s">
        <v>367</v>
      </c>
      <c r="B625" s="15" t="s">
        <v>119</v>
      </c>
      <c r="C625" s="32" t="s">
        <v>120</v>
      </c>
      <c r="D625" s="9" t="s">
        <v>774</v>
      </c>
      <c r="E625" s="9" t="s">
        <v>775</v>
      </c>
      <c r="F625" s="16">
        <f>F626</f>
        <v>16662736.84</v>
      </c>
      <c r="G625" s="8">
        <f t="shared" si="9"/>
        <v>0</v>
      </c>
      <c r="H625" s="16">
        <f>H626</f>
        <v>16662736.84</v>
      </c>
    </row>
    <row r="626" spans="1:8" ht="18" customHeight="1">
      <c r="A626" s="23" t="s">
        <v>777</v>
      </c>
      <c r="B626" s="15" t="s">
        <v>119</v>
      </c>
      <c r="C626" s="32" t="s">
        <v>120</v>
      </c>
      <c r="D626" s="9" t="s">
        <v>774</v>
      </c>
      <c r="E626" s="9" t="s">
        <v>776</v>
      </c>
      <c r="F626" s="16">
        <v>16662736.84</v>
      </c>
      <c r="G626" s="8">
        <f t="shared" si="9"/>
        <v>0</v>
      </c>
      <c r="H626" s="16">
        <v>16662736.84</v>
      </c>
    </row>
    <row r="627" spans="1:8" ht="33" customHeight="1">
      <c r="A627" s="17" t="s">
        <v>121</v>
      </c>
      <c r="B627" s="12" t="s">
        <v>122</v>
      </c>
      <c r="C627" s="32"/>
      <c r="D627" s="18"/>
      <c r="E627" s="7"/>
      <c r="F627" s="13">
        <f>F628</f>
        <v>1406000</v>
      </c>
      <c r="G627" s="8">
        <f t="shared" si="9"/>
        <v>17927.75</v>
      </c>
      <c r="H627" s="13">
        <f>H628</f>
        <v>1423927.75</v>
      </c>
    </row>
    <row r="628" spans="1:8" ht="15" customHeight="1">
      <c r="A628" s="17" t="s">
        <v>11</v>
      </c>
      <c r="B628" s="12" t="s">
        <v>122</v>
      </c>
      <c r="C628" s="31" t="s">
        <v>220</v>
      </c>
      <c r="D628" s="18"/>
      <c r="E628" s="7"/>
      <c r="F628" s="13">
        <f>F629</f>
        <v>1406000</v>
      </c>
      <c r="G628" s="8">
        <f t="shared" si="9"/>
        <v>17927.75</v>
      </c>
      <c r="H628" s="13">
        <f>H629</f>
        <v>1423927.75</v>
      </c>
    </row>
    <row r="629" spans="1:8" ht="33.75" customHeight="1">
      <c r="A629" s="17" t="s">
        <v>218</v>
      </c>
      <c r="B629" s="12" t="s">
        <v>122</v>
      </c>
      <c r="C629" s="31" t="s">
        <v>231</v>
      </c>
      <c r="D629" s="4"/>
      <c r="E629" s="7"/>
      <c r="F629" s="13">
        <f>F630</f>
        <v>1406000</v>
      </c>
      <c r="G629" s="8">
        <f t="shared" si="9"/>
        <v>17927.75</v>
      </c>
      <c r="H629" s="13">
        <f>H630</f>
        <v>1423927.75</v>
      </c>
    </row>
    <row r="630" spans="1:8" ht="33.75" customHeight="1">
      <c r="A630" s="14" t="s">
        <v>188</v>
      </c>
      <c r="B630" s="15" t="s">
        <v>122</v>
      </c>
      <c r="C630" s="32" t="s">
        <v>231</v>
      </c>
      <c r="D630" s="7" t="s">
        <v>390</v>
      </c>
      <c r="E630" s="7"/>
      <c r="F630" s="16">
        <f>F631</f>
        <v>1406000</v>
      </c>
      <c r="G630" s="8">
        <f t="shared" si="9"/>
        <v>17927.75</v>
      </c>
      <c r="H630" s="16">
        <f>H631</f>
        <v>1423927.75</v>
      </c>
    </row>
    <row r="631" spans="1:8" ht="33.75" customHeight="1">
      <c r="A631" s="36" t="s">
        <v>392</v>
      </c>
      <c r="B631" s="15" t="s">
        <v>122</v>
      </c>
      <c r="C631" s="32" t="s">
        <v>231</v>
      </c>
      <c r="D631" s="7" t="s">
        <v>391</v>
      </c>
      <c r="E631" s="7"/>
      <c r="F631" s="16">
        <f>F632</f>
        <v>1406000</v>
      </c>
      <c r="G631" s="8">
        <f t="shared" si="9"/>
        <v>17927.75</v>
      </c>
      <c r="H631" s="16">
        <f>H632</f>
        <v>1423927.75</v>
      </c>
    </row>
    <row r="632" spans="1:8" ht="21" customHeight="1">
      <c r="A632" s="14" t="s">
        <v>12</v>
      </c>
      <c r="B632" s="15" t="s">
        <v>122</v>
      </c>
      <c r="C632" s="32" t="s">
        <v>231</v>
      </c>
      <c r="D632" s="7" t="s">
        <v>396</v>
      </c>
      <c r="E632" s="15" t="s">
        <v>254</v>
      </c>
      <c r="F632" s="16">
        <f>F633+F635+F639</f>
        <v>1406000</v>
      </c>
      <c r="G632" s="8">
        <f t="shared" si="9"/>
        <v>17927.75</v>
      </c>
      <c r="H632" s="16">
        <f>H633+H635+H639</f>
        <v>1423927.75</v>
      </c>
    </row>
    <row r="633" spans="1:8" ht="51" customHeight="1">
      <c r="A633" s="14" t="s">
        <v>13</v>
      </c>
      <c r="B633" s="15" t="s">
        <v>122</v>
      </c>
      <c r="C633" s="32" t="s">
        <v>231</v>
      </c>
      <c r="D633" s="7" t="s">
        <v>396</v>
      </c>
      <c r="E633" s="7">
        <v>100</v>
      </c>
      <c r="F633" s="16">
        <f>F634</f>
        <v>1306090</v>
      </c>
      <c r="G633" s="8">
        <f t="shared" si="9"/>
        <v>-12472.25</v>
      </c>
      <c r="H633" s="16">
        <f>H634</f>
        <v>1293617.75</v>
      </c>
    </row>
    <row r="634" spans="1:8" ht="20.25" customHeight="1">
      <c r="A634" s="14" t="s">
        <v>14</v>
      </c>
      <c r="B634" s="15" t="s">
        <v>122</v>
      </c>
      <c r="C634" s="32" t="s">
        <v>231</v>
      </c>
      <c r="D634" s="7" t="s">
        <v>396</v>
      </c>
      <c r="E634" s="7">
        <v>120</v>
      </c>
      <c r="F634" s="16">
        <v>1306090</v>
      </c>
      <c r="G634" s="8">
        <f t="shared" si="9"/>
        <v>-12472.25</v>
      </c>
      <c r="H634" s="16">
        <v>1293617.75</v>
      </c>
    </row>
    <row r="635" spans="1:8" ht="21" customHeight="1">
      <c r="A635" s="14" t="s">
        <v>15</v>
      </c>
      <c r="B635" s="15" t="s">
        <v>122</v>
      </c>
      <c r="C635" s="32" t="s">
        <v>231</v>
      </c>
      <c r="D635" s="7" t="s">
        <v>396</v>
      </c>
      <c r="E635" s="7">
        <v>200</v>
      </c>
      <c r="F635" s="16">
        <f>F636</f>
        <v>94910</v>
      </c>
      <c r="G635" s="8">
        <f t="shared" si="9"/>
        <v>30400</v>
      </c>
      <c r="H635" s="16">
        <f>H636</f>
        <v>125310</v>
      </c>
    </row>
    <row r="636" spans="1:8" ht="19.5" customHeight="1">
      <c r="A636" s="14" t="s">
        <v>16</v>
      </c>
      <c r="B636" s="15" t="s">
        <v>122</v>
      </c>
      <c r="C636" s="32" t="s">
        <v>231</v>
      </c>
      <c r="D636" s="7" t="s">
        <v>396</v>
      </c>
      <c r="E636" s="7">
        <v>240</v>
      </c>
      <c r="F636" s="16">
        <v>94910</v>
      </c>
      <c r="G636" s="8">
        <f t="shared" si="9"/>
        <v>30400</v>
      </c>
      <c r="H636" s="16">
        <v>125310</v>
      </c>
    </row>
    <row r="637" spans="1:8" hidden="1">
      <c r="A637" s="23" t="s">
        <v>240</v>
      </c>
      <c r="B637" s="9" t="s">
        <v>122</v>
      </c>
      <c r="C637" s="33" t="s">
        <v>277</v>
      </c>
      <c r="D637" s="7" t="s">
        <v>76</v>
      </c>
      <c r="E637" s="9" t="s">
        <v>272</v>
      </c>
      <c r="F637" s="16">
        <f>F638</f>
        <v>0</v>
      </c>
      <c r="G637" s="8">
        <f t="shared" si="9"/>
        <v>0</v>
      </c>
      <c r="H637" s="16">
        <f>H638</f>
        <v>0</v>
      </c>
    </row>
    <row r="638" spans="1:8" hidden="1">
      <c r="A638" s="23" t="s">
        <v>278</v>
      </c>
      <c r="B638" s="9" t="s">
        <v>122</v>
      </c>
      <c r="C638" s="33" t="s">
        <v>277</v>
      </c>
      <c r="D638" s="7" t="s">
        <v>76</v>
      </c>
      <c r="E638" s="9" t="s">
        <v>279</v>
      </c>
      <c r="F638" s="16"/>
      <c r="G638" s="8">
        <f t="shared" si="9"/>
        <v>0</v>
      </c>
      <c r="H638" s="16"/>
    </row>
    <row r="639" spans="1:8">
      <c r="A639" s="23" t="s">
        <v>17</v>
      </c>
      <c r="B639" s="15" t="s">
        <v>122</v>
      </c>
      <c r="C639" s="32" t="s">
        <v>231</v>
      </c>
      <c r="D639" s="7" t="s">
        <v>396</v>
      </c>
      <c r="E639" s="9" t="s">
        <v>272</v>
      </c>
      <c r="F639" s="16">
        <f>F640</f>
        <v>5000</v>
      </c>
      <c r="G639" s="8">
        <f t="shared" si="9"/>
        <v>0</v>
      </c>
      <c r="H639" s="16">
        <f>H640</f>
        <v>5000</v>
      </c>
    </row>
    <row r="640" spans="1:8">
      <c r="A640" s="23" t="s">
        <v>18</v>
      </c>
      <c r="B640" s="15" t="s">
        <v>122</v>
      </c>
      <c r="C640" s="32" t="s">
        <v>231</v>
      </c>
      <c r="D640" s="7" t="s">
        <v>396</v>
      </c>
      <c r="E640" s="9" t="s">
        <v>273</v>
      </c>
      <c r="F640" s="16">
        <v>5000</v>
      </c>
      <c r="G640" s="8">
        <f t="shared" si="9"/>
        <v>0</v>
      </c>
      <c r="H640" s="16">
        <v>5000</v>
      </c>
    </row>
    <row r="641" spans="1:8" ht="17.25" customHeight="1">
      <c r="A641" s="25" t="s">
        <v>123</v>
      </c>
      <c r="B641" s="12" t="s">
        <v>103</v>
      </c>
      <c r="C641" s="32"/>
      <c r="D641" s="7"/>
      <c r="E641" s="7"/>
      <c r="F641" s="13">
        <f>F642</f>
        <v>9464942.5999999996</v>
      </c>
      <c r="G641" s="8">
        <f t="shared" si="9"/>
        <v>0</v>
      </c>
      <c r="H641" s="13">
        <f>H642</f>
        <v>9464942.5999999996</v>
      </c>
    </row>
    <row r="642" spans="1:8">
      <c r="A642" s="17" t="s">
        <v>46</v>
      </c>
      <c r="B642" s="12" t="s">
        <v>103</v>
      </c>
      <c r="C642" s="31" t="s">
        <v>161</v>
      </c>
      <c r="D642" s="4"/>
      <c r="E642" s="4"/>
      <c r="F642" s="13">
        <f>F643</f>
        <v>9464942.5999999996</v>
      </c>
      <c r="G642" s="8">
        <f t="shared" si="9"/>
        <v>0</v>
      </c>
      <c r="H642" s="13">
        <f>H643</f>
        <v>9464942.5999999996</v>
      </c>
    </row>
    <row r="643" spans="1:8">
      <c r="A643" s="17" t="s">
        <v>67</v>
      </c>
      <c r="B643" s="12" t="s">
        <v>103</v>
      </c>
      <c r="C643" s="31" t="s">
        <v>232</v>
      </c>
      <c r="D643" s="4"/>
      <c r="E643" s="4"/>
      <c r="F643" s="13">
        <f>F644</f>
        <v>9464942.5999999996</v>
      </c>
      <c r="G643" s="8">
        <f t="shared" si="9"/>
        <v>0</v>
      </c>
      <c r="H643" s="13">
        <f>H644</f>
        <v>9464942.5999999996</v>
      </c>
    </row>
    <row r="644" spans="1:8" ht="16.5" customHeight="1">
      <c r="A644" s="14" t="s">
        <v>211</v>
      </c>
      <c r="B644" s="15" t="s">
        <v>103</v>
      </c>
      <c r="C644" s="32" t="s">
        <v>232</v>
      </c>
      <c r="D644" s="18" t="s">
        <v>543</v>
      </c>
      <c r="E644" s="7"/>
      <c r="F644" s="16">
        <f>F645</f>
        <v>9464942.5999999996</v>
      </c>
      <c r="G644" s="8">
        <f t="shared" si="9"/>
        <v>0</v>
      </c>
      <c r="H644" s="16">
        <f>H645</f>
        <v>9464942.5999999996</v>
      </c>
    </row>
    <row r="645" spans="1:8" ht="34.5" customHeight="1">
      <c r="A645" s="36" t="s">
        <v>567</v>
      </c>
      <c r="B645" s="15" t="s">
        <v>103</v>
      </c>
      <c r="C645" s="32" t="s">
        <v>232</v>
      </c>
      <c r="D645" s="18" t="s">
        <v>568</v>
      </c>
      <c r="E645" s="7"/>
      <c r="F645" s="16">
        <f>F646</f>
        <v>9464942.5999999996</v>
      </c>
      <c r="G645" s="8">
        <f t="shared" si="9"/>
        <v>0</v>
      </c>
      <c r="H645" s="16">
        <f>H646</f>
        <v>9464942.5999999996</v>
      </c>
    </row>
    <row r="646" spans="1:8" ht="32.25" customHeight="1">
      <c r="A646" s="36" t="s">
        <v>570</v>
      </c>
      <c r="B646" s="15" t="s">
        <v>103</v>
      </c>
      <c r="C646" s="32" t="s">
        <v>232</v>
      </c>
      <c r="D646" s="18" t="s">
        <v>569</v>
      </c>
      <c r="E646" s="7"/>
      <c r="F646" s="16">
        <f>F647+F654</f>
        <v>9464942.5999999996</v>
      </c>
      <c r="G646" s="8">
        <f t="shared" si="9"/>
        <v>0</v>
      </c>
      <c r="H646" s="16">
        <f>H647+H654</f>
        <v>9464942.5999999996</v>
      </c>
    </row>
    <row r="647" spans="1:8" ht="22.5" customHeight="1">
      <c r="A647" s="14" t="s">
        <v>574</v>
      </c>
      <c r="B647" s="15" t="s">
        <v>103</v>
      </c>
      <c r="C647" s="32" t="s">
        <v>232</v>
      </c>
      <c r="D647" s="18" t="s">
        <v>573</v>
      </c>
      <c r="E647" s="15" t="s">
        <v>254</v>
      </c>
      <c r="F647" s="16">
        <f>F648+F650</f>
        <v>6641942.5999999996</v>
      </c>
      <c r="G647" s="8">
        <f t="shared" si="9"/>
        <v>0</v>
      </c>
      <c r="H647" s="16">
        <f>H648+H650</f>
        <v>6641942.5999999996</v>
      </c>
    </row>
    <row r="648" spans="1:8" ht="51.75" customHeight="1">
      <c r="A648" s="14" t="s">
        <v>13</v>
      </c>
      <c r="B648" s="15" t="s">
        <v>103</v>
      </c>
      <c r="C648" s="32" t="s">
        <v>232</v>
      </c>
      <c r="D648" s="18" t="s">
        <v>573</v>
      </c>
      <c r="E648" s="7">
        <v>100</v>
      </c>
      <c r="F648" s="16">
        <f>F649</f>
        <v>5468000</v>
      </c>
      <c r="G648" s="8">
        <f t="shared" si="9"/>
        <v>0</v>
      </c>
      <c r="H648" s="16">
        <f>H649</f>
        <v>5468000</v>
      </c>
    </row>
    <row r="649" spans="1:8" ht="21.75" customHeight="1">
      <c r="A649" s="14" t="s">
        <v>30</v>
      </c>
      <c r="B649" s="15" t="s">
        <v>103</v>
      </c>
      <c r="C649" s="32" t="s">
        <v>232</v>
      </c>
      <c r="D649" s="18" t="s">
        <v>573</v>
      </c>
      <c r="E649" s="7">
        <v>110</v>
      </c>
      <c r="F649" s="16">
        <v>5468000</v>
      </c>
      <c r="G649" s="8">
        <f t="shared" si="9"/>
        <v>0</v>
      </c>
      <c r="H649" s="16">
        <v>5468000</v>
      </c>
    </row>
    <row r="650" spans="1:8" ht="19.5" customHeight="1">
      <c r="A650" s="14" t="s">
        <v>15</v>
      </c>
      <c r="B650" s="15" t="s">
        <v>103</v>
      </c>
      <c r="C650" s="32" t="s">
        <v>232</v>
      </c>
      <c r="D650" s="18" t="s">
        <v>573</v>
      </c>
      <c r="E650" s="7">
        <v>200</v>
      </c>
      <c r="F650" s="16">
        <f>F651</f>
        <v>1173942.6000000001</v>
      </c>
      <c r="G650" s="8">
        <f t="shared" si="9"/>
        <v>0</v>
      </c>
      <c r="H650" s="16">
        <f>H651</f>
        <v>1173942.6000000001</v>
      </c>
    </row>
    <row r="651" spans="1:8" ht="16.5" customHeight="1">
      <c r="A651" s="14" t="s">
        <v>16</v>
      </c>
      <c r="B651" s="15" t="s">
        <v>103</v>
      </c>
      <c r="C651" s="32" t="s">
        <v>232</v>
      </c>
      <c r="D651" s="18" t="s">
        <v>573</v>
      </c>
      <c r="E651" s="7">
        <v>240</v>
      </c>
      <c r="F651" s="16">
        <v>1173942.6000000001</v>
      </c>
      <c r="G651" s="8">
        <f t="shared" si="9"/>
        <v>0</v>
      </c>
      <c r="H651" s="16">
        <v>1173942.6000000001</v>
      </c>
    </row>
    <row r="652" spans="1:8" hidden="1">
      <c r="A652" s="23" t="s">
        <v>240</v>
      </c>
      <c r="B652" s="9" t="s">
        <v>103</v>
      </c>
      <c r="C652" s="32" t="s">
        <v>232</v>
      </c>
      <c r="D652" s="7" t="s">
        <v>176</v>
      </c>
      <c r="E652" s="9" t="s">
        <v>272</v>
      </c>
      <c r="F652" s="16">
        <f>F653</f>
        <v>0</v>
      </c>
      <c r="G652" s="8">
        <f t="shared" si="9"/>
        <v>0</v>
      </c>
      <c r="H652" s="16">
        <f>H653</f>
        <v>0</v>
      </c>
    </row>
    <row r="653" spans="1:8" hidden="1">
      <c r="A653" s="23" t="s">
        <v>241</v>
      </c>
      <c r="B653" s="9" t="s">
        <v>103</v>
      </c>
      <c r="C653" s="32" t="s">
        <v>232</v>
      </c>
      <c r="D653" s="7" t="s">
        <v>176</v>
      </c>
      <c r="E653" s="9" t="s">
        <v>273</v>
      </c>
      <c r="F653" s="16"/>
      <c r="G653" s="8">
        <f t="shared" si="9"/>
        <v>0</v>
      </c>
      <c r="H653" s="16"/>
    </row>
    <row r="654" spans="1:8" ht="19.5" customHeight="1">
      <c r="A654" s="14" t="s">
        <v>576</v>
      </c>
      <c r="B654" s="15" t="s">
        <v>103</v>
      </c>
      <c r="C654" s="32" t="s">
        <v>232</v>
      </c>
      <c r="D654" s="18" t="s">
        <v>575</v>
      </c>
      <c r="E654" s="9" t="s">
        <v>254</v>
      </c>
      <c r="F654" s="16">
        <f>F655+F657+F661</f>
        <v>2823000</v>
      </c>
      <c r="G654" s="8">
        <f t="shared" si="9"/>
        <v>0</v>
      </c>
      <c r="H654" s="16">
        <f>H655+H657+H661</f>
        <v>2823000</v>
      </c>
    </row>
    <row r="655" spans="1:8" ht="51" customHeight="1">
      <c r="A655" s="14" t="s">
        <v>13</v>
      </c>
      <c r="B655" s="15" t="s">
        <v>103</v>
      </c>
      <c r="C655" s="32" t="s">
        <v>232</v>
      </c>
      <c r="D655" s="18" t="s">
        <v>575</v>
      </c>
      <c r="E655" s="9" t="s">
        <v>269</v>
      </c>
      <c r="F655" s="16">
        <f>F656</f>
        <v>35000</v>
      </c>
      <c r="G655" s="8">
        <f t="shared" si="9"/>
        <v>60637.399999999994</v>
      </c>
      <c r="H655" s="16">
        <f>H656</f>
        <v>95637.4</v>
      </c>
    </row>
    <row r="656" spans="1:8">
      <c r="A656" s="14" t="s">
        <v>30</v>
      </c>
      <c r="B656" s="15" t="s">
        <v>103</v>
      </c>
      <c r="C656" s="32" t="s">
        <v>232</v>
      </c>
      <c r="D656" s="18" t="s">
        <v>575</v>
      </c>
      <c r="E656" s="9" t="s">
        <v>271</v>
      </c>
      <c r="F656" s="16">
        <v>35000</v>
      </c>
      <c r="G656" s="8">
        <f t="shared" si="9"/>
        <v>60637.399999999994</v>
      </c>
      <c r="H656" s="16">
        <v>95637.4</v>
      </c>
    </row>
    <row r="657" spans="1:8" ht="19.5" customHeight="1">
      <c r="A657" s="14" t="s">
        <v>167</v>
      </c>
      <c r="B657" s="15" t="s">
        <v>103</v>
      </c>
      <c r="C657" s="32" t="s">
        <v>232</v>
      </c>
      <c r="D657" s="18" t="s">
        <v>575</v>
      </c>
      <c r="E657" s="7">
        <v>200</v>
      </c>
      <c r="F657" s="16">
        <f>F658</f>
        <v>2773000</v>
      </c>
      <c r="G657" s="8">
        <f t="shared" ref="G657:G716" si="10">H657-F657</f>
        <v>-49897.459999999963</v>
      </c>
      <c r="H657" s="16">
        <f>H658</f>
        <v>2723102.54</v>
      </c>
    </row>
    <row r="658" spans="1:8" ht="35.25" customHeight="1">
      <c r="A658" s="14" t="s">
        <v>168</v>
      </c>
      <c r="B658" s="15" t="s">
        <v>103</v>
      </c>
      <c r="C658" s="32" t="s">
        <v>232</v>
      </c>
      <c r="D658" s="18" t="s">
        <v>575</v>
      </c>
      <c r="E658" s="7">
        <v>240</v>
      </c>
      <c r="F658" s="16">
        <v>2773000</v>
      </c>
      <c r="G658" s="8">
        <f t="shared" si="10"/>
        <v>-49897.459999999963</v>
      </c>
      <c r="H658" s="16">
        <v>2723102.54</v>
      </c>
    </row>
    <row r="659" spans="1:8" hidden="1">
      <c r="A659" s="23" t="s">
        <v>240</v>
      </c>
      <c r="B659" s="9" t="s">
        <v>103</v>
      </c>
      <c r="C659" s="32" t="s">
        <v>232</v>
      </c>
      <c r="D659" s="7" t="s">
        <v>233</v>
      </c>
      <c r="E659" s="9" t="s">
        <v>272</v>
      </c>
      <c r="F659" s="16">
        <f>F660</f>
        <v>0</v>
      </c>
      <c r="G659" s="8">
        <f t="shared" si="10"/>
        <v>0</v>
      </c>
      <c r="H659" s="16">
        <f>H660</f>
        <v>0</v>
      </c>
    </row>
    <row r="660" spans="1:8" hidden="1">
      <c r="A660" s="23" t="s">
        <v>241</v>
      </c>
      <c r="B660" s="9" t="s">
        <v>103</v>
      </c>
      <c r="C660" s="32" t="s">
        <v>232</v>
      </c>
      <c r="D660" s="7" t="s">
        <v>233</v>
      </c>
      <c r="E660" s="9" t="s">
        <v>273</v>
      </c>
      <c r="F660" s="16"/>
      <c r="G660" s="8">
        <f t="shared" si="10"/>
        <v>0</v>
      </c>
      <c r="H660" s="16"/>
    </row>
    <row r="661" spans="1:8">
      <c r="A661" s="23" t="s">
        <v>17</v>
      </c>
      <c r="B661" s="15" t="s">
        <v>103</v>
      </c>
      <c r="C661" s="32" t="s">
        <v>232</v>
      </c>
      <c r="D661" s="18" t="s">
        <v>575</v>
      </c>
      <c r="E661" s="9" t="s">
        <v>272</v>
      </c>
      <c r="F661" s="16">
        <f>F662</f>
        <v>15000</v>
      </c>
      <c r="G661" s="8">
        <f t="shared" si="10"/>
        <v>-10739.939999999999</v>
      </c>
      <c r="H661" s="16">
        <f>H662</f>
        <v>4260.0600000000004</v>
      </c>
    </row>
    <row r="662" spans="1:8">
      <c r="A662" s="23" t="s">
        <v>18</v>
      </c>
      <c r="B662" s="15" t="s">
        <v>103</v>
      </c>
      <c r="C662" s="32" t="s">
        <v>232</v>
      </c>
      <c r="D662" s="18" t="s">
        <v>575</v>
      </c>
      <c r="E662" s="9" t="s">
        <v>273</v>
      </c>
      <c r="F662" s="16">
        <v>15000</v>
      </c>
      <c r="G662" s="8">
        <f t="shared" si="10"/>
        <v>-10739.939999999999</v>
      </c>
      <c r="H662" s="16">
        <v>4260.0600000000004</v>
      </c>
    </row>
    <row r="663" spans="1:8" ht="21" customHeight="1">
      <c r="A663" s="17" t="s">
        <v>125</v>
      </c>
      <c r="B663" s="12" t="s">
        <v>124</v>
      </c>
      <c r="C663" s="31"/>
      <c r="D663" s="4" t="s">
        <v>0</v>
      </c>
      <c r="E663" s="4" t="s">
        <v>0</v>
      </c>
      <c r="F663" s="13">
        <f>F664+F698</f>
        <v>60856735.560000002</v>
      </c>
      <c r="G663" s="8">
        <f t="shared" si="10"/>
        <v>-1367983.4600000009</v>
      </c>
      <c r="H663" s="13">
        <f>H664+H698</f>
        <v>59488752.100000001</v>
      </c>
    </row>
    <row r="664" spans="1:8">
      <c r="A664" s="17" t="s">
        <v>25</v>
      </c>
      <c r="B664" s="12" t="s">
        <v>124</v>
      </c>
      <c r="C664" s="31" t="s">
        <v>99</v>
      </c>
      <c r="D664" s="19"/>
      <c r="E664" s="4"/>
      <c r="F664" s="13">
        <f>F665</f>
        <v>22627803.149999999</v>
      </c>
      <c r="G664" s="8">
        <f t="shared" si="10"/>
        <v>165247.9299999997</v>
      </c>
      <c r="H664" s="13">
        <f>H665</f>
        <v>22793051.079999998</v>
      </c>
    </row>
    <row r="665" spans="1:8">
      <c r="A665" s="17" t="s">
        <v>55</v>
      </c>
      <c r="B665" s="12" t="s">
        <v>124</v>
      </c>
      <c r="C665" s="31" t="s">
        <v>120</v>
      </c>
      <c r="D665" s="19"/>
      <c r="E665" s="4"/>
      <c r="F665" s="13">
        <f>F666</f>
        <v>22627803.149999999</v>
      </c>
      <c r="G665" s="8">
        <f t="shared" si="10"/>
        <v>165247.9299999997</v>
      </c>
      <c r="H665" s="13">
        <f>H666</f>
        <v>22793051.079999998</v>
      </c>
    </row>
    <row r="666" spans="1:8" ht="23.25" customHeight="1">
      <c r="A666" s="37" t="s">
        <v>824</v>
      </c>
      <c r="B666" s="15" t="s">
        <v>124</v>
      </c>
      <c r="C666" s="32" t="s">
        <v>120</v>
      </c>
      <c r="D666" s="7" t="s">
        <v>577</v>
      </c>
      <c r="E666" s="7"/>
      <c r="F666" s="16">
        <f>F667+F693</f>
        <v>22627803.149999999</v>
      </c>
      <c r="G666" s="8">
        <f t="shared" si="10"/>
        <v>165247.9299999997</v>
      </c>
      <c r="H666" s="16">
        <f>H667+H693</f>
        <v>22793051.079999998</v>
      </c>
    </row>
    <row r="667" spans="1:8" ht="23.25" customHeight="1">
      <c r="A667" s="36" t="s">
        <v>578</v>
      </c>
      <c r="B667" s="15" t="s">
        <v>124</v>
      </c>
      <c r="C667" s="32" t="s">
        <v>120</v>
      </c>
      <c r="D667" s="7" t="s">
        <v>579</v>
      </c>
      <c r="E667" s="7"/>
      <c r="F667" s="16">
        <f>F668</f>
        <v>22573803.149999999</v>
      </c>
      <c r="G667" s="8">
        <f t="shared" si="10"/>
        <v>191247.9299999997</v>
      </c>
      <c r="H667" s="16">
        <f>H668</f>
        <v>22765051.079999998</v>
      </c>
    </row>
    <row r="668" spans="1:8" ht="21" customHeight="1">
      <c r="A668" s="36" t="s">
        <v>177</v>
      </c>
      <c r="B668" s="15" t="s">
        <v>124</v>
      </c>
      <c r="C668" s="32" t="s">
        <v>120</v>
      </c>
      <c r="D668" s="7" t="s">
        <v>580</v>
      </c>
      <c r="E668" s="7"/>
      <c r="F668" s="16">
        <f>F669+F678</f>
        <v>22573803.149999999</v>
      </c>
      <c r="G668" s="8">
        <f t="shared" si="10"/>
        <v>191247.9299999997</v>
      </c>
      <c r="H668" s="16">
        <f>H669+H678</f>
        <v>22765051.079999998</v>
      </c>
    </row>
    <row r="669" spans="1:8" ht="18" customHeight="1">
      <c r="A669" s="36" t="s">
        <v>582</v>
      </c>
      <c r="B669" s="15" t="s">
        <v>124</v>
      </c>
      <c r="C669" s="32" t="s">
        <v>120</v>
      </c>
      <c r="D669" s="7" t="s">
        <v>581</v>
      </c>
      <c r="E669" s="15" t="s">
        <v>254</v>
      </c>
      <c r="F669" s="16">
        <f>F670+F672+F674</f>
        <v>22077490.379999999</v>
      </c>
      <c r="G669" s="8">
        <f t="shared" si="10"/>
        <v>42048.300000000745</v>
      </c>
      <c r="H669" s="16">
        <f>H670+H672+H674</f>
        <v>22119538.68</v>
      </c>
    </row>
    <row r="670" spans="1:8" ht="52.5" customHeight="1">
      <c r="A670" s="14" t="s">
        <v>13</v>
      </c>
      <c r="B670" s="15" t="s">
        <v>124</v>
      </c>
      <c r="C670" s="32" t="s">
        <v>120</v>
      </c>
      <c r="D670" s="7" t="s">
        <v>581</v>
      </c>
      <c r="E670" s="7">
        <v>100</v>
      </c>
      <c r="F670" s="16">
        <f>F671</f>
        <v>20607381.739999998</v>
      </c>
      <c r="G670" s="8">
        <f t="shared" si="10"/>
        <v>-199381.39999999851</v>
      </c>
      <c r="H670" s="16">
        <f>H671</f>
        <v>20408000.34</v>
      </c>
    </row>
    <row r="671" spans="1:8" ht="18" customHeight="1">
      <c r="A671" s="14" t="s">
        <v>30</v>
      </c>
      <c r="B671" s="15" t="s">
        <v>124</v>
      </c>
      <c r="C671" s="32" t="s">
        <v>120</v>
      </c>
      <c r="D671" s="7" t="s">
        <v>581</v>
      </c>
      <c r="E671" s="7">
        <v>110</v>
      </c>
      <c r="F671" s="16">
        <v>20607381.739999998</v>
      </c>
      <c r="G671" s="8">
        <f t="shared" si="10"/>
        <v>-199381.39999999851</v>
      </c>
      <c r="H671" s="16">
        <v>20408000.34</v>
      </c>
    </row>
    <row r="672" spans="1:8" ht="23.25" customHeight="1">
      <c r="A672" s="14" t="s">
        <v>15</v>
      </c>
      <c r="B672" s="15" t="s">
        <v>124</v>
      </c>
      <c r="C672" s="32" t="s">
        <v>120</v>
      </c>
      <c r="D672" s="7" t="s">
        <v>581</v>
      </c>
      <c r="E672" s="7">
        <v>200</v>
      </c>
      <c r="F672" s="16">
        <f>F673</f>
        <v>1429225.87</v>
      </c>
      <c r="G672" s="8">
        <f t="shared" si="10"/>
        <v>241420.84999999986</v>
      </c>
      <c r="H672" s="16">
        <f>H673</f>
        <v>1670646.72</v>
      </c>
    </row>
    <row r="673" spans="1:8" ht="18.75" customHeight="1">
      <c r="A673" s="14" t="s">
        <v>16</v>
      </c>
      <c r="B673" s="15" t="s">
        <v>124</v>
      </c>
      <c r="C673" s="32" t="s">
        <v>120</v>
      </c>
      <c r="D673" s="7" t="s">
        <v>581</v>
      </c>
      <c r="E673" s="7">
        <v>240</v>
      </c>
      <c r="F673" s="16">
        <v>1429225.87</v>
      </c>
      <c r="G673" s="8">
        <f t="shared" si="10"/>
        <v>241420.84999999986</v>
      </c>
      <c r="H673" s="16">
        <v>1670646.72</v>
      </c>
    </row>
    <row r="674" spans="1:8">
      <c r="A674" s="23" t="s">
        <v>17</v>
      </c>
      <c r="B674" s="9" t="s">
        <v>124</v>
      </c>
      <c r="C674" s="32" t="s">
        <v>120</v>
      </c>
      <c r="D674" s="7" t="s">
        <v>581</v>
      </c>
      <c r="E674" s="9" t="s">
        <v>272</v>
      </c>
      <c r="F674" s="16">
        <f>F677</f>
        <v>40882.769999999997</v>
      </c>
      <c r="G674" s="8">
        <f t="shared" si="10"/>
        <v>8.8500000000058208</v>
      </c>
      <c r="H674" s="16">
        <f>H677</f>
        <v>40891.620000000003</v>
      </c>
    </row>
    <row r="675" spans="1:8" hidden="1">
      <c r="A675" s="23" t="s">
        <v>241</v>
      </c>
      <c r="B675" s="9" t="s">
        <v>124</v>
      </c>
      <c r="C675" s="32" t="s">
        <v>120</v>
      </c>
      <c r="D675" s="7" t="s">
        <v>581</v>
      </c>
      <c r="E675" s="9" t="s">
        <v>273</v>
      </c>
      <c r="F675" s="16"/>
      <c r="G675" s="8">
        <f t="shared" si="10"/>
        <v>0</v>
      </c>
      <c r="H675" s="16"/>
    </row>
    <row r="676" spans="1:8" hidden="1">
      <c r="A676" s="23" t="s">
        <v>17</v>
      </c>
      <c r="B676" s="15" t="s">
        <v>124</v>
      </c>
      <c r="C676" s="32" t="s">
        <v>120</v>
      </c>
      <c r="D676" s="7" t="s">
        <v>581</v>
      </c>
      <c r="E676" s="9" t="s">
        <v>272</v>
      </c>
      <c r="F676" s="16">
        <f>F677</f>
        <v>40882.769999999997</v>
      </c>
      <c r="G676" s="8">
        <f t="shared" si="10"/>
        <v>8.8500000000058208</v>
      </c>
      <c r="H676" s="16">
        <f>H677</f>
        <v>40891.620000000003</v>
      </c>
    </row>
    <row r="677" spans="1:8">
      <c r="A677" s="23" t="s">
        <v>18</v>
      </c>
      <c r="B677" s="15" t="s">
        <v>124</v>
      </c>
      <c r="C677" s="32" t="s">
        <v>120</v>
      </c>
      <c r="D677" s="7" t="s">
        <v>581</v>
      </c>
      <c r="E677" s="9" t="s">
        <v>273</v>
      </c>
      <c r="F677" s="16">
        <v>40882.769999999997</v>
      </c>
      <c r="G677" s="8">
        <f t="shared" si="10"/>
        <v>8.8500000000058208</v>
      </c>
      <c r="H677" s="16">
        <v>40891.620000000003</v>
      </c>
    </row>
    <row r="678" spans="1:8" ht="18" customHeight="1">
      <c r="A678" s="23" t="s">
        <v>700</v>
      </c>
      <c r="B678" s="9" t="s">
        <v>124</v>
      </c>
      <c r="C678" s="32" t="s">
        <v>120</v>
      </c>
      <c r="D678" s="7" t="s">
        <v>583</v>
      </c>
      <c r="E678" s="9" t="s">
        <v>254</v>
      </c>
      <c r="F678" s="16">
        <f>F681+F683+F688</f>
        <v>496312.77</v>
      </c>
      <c r="G678" s="8">
        <f t="shared" si="10"/>
        <v>149199.63</v>
      </c>
      <c r="H678" s="16">
        <f>H681+H683+H688</f>
        <v>645512.4</v>
      </c>
    </row>
    <row r="679" spans="1:8" ht="66" hidden="1" customHeight="1">
      <c r="A679" s="23" t="s">
        <v>268</v>
      </c>
      <c r="B679" s="9" t="s">
        <v>124</v>
      </c>
      <c r="C679" s="32" t="s">
        <v>120</v>
      </c>
      <c r="D679" s="9" t="s">
        <v>326</v>
      </c>
      <c r="E679" s="9" t="s">
        <v>269</v>
      </c>
      <c r="F679" s="16">
        <f>F680</f>
        <v>0</v>
      </c>
      <c r="G679" s="8">
        <f t="shared" si="10"/>
        <v>0</v>
      </c>
      <c r="H679" s="16">
        <f>H680</f>
        <v>0</v>
      </c>
    </row>
    <row r="680" spans="1:8" ht="21.75" hidden="1" customHeight="1">
      <c r="A680" s="23" t="s">
        <v>270</v>
      </c>
      <c r="B680" s="9" t="s">
        <v>124</v>
      </c>
      <c r="C680" s="32" t="s">
        <v>120</v>
      </c>
      <c r="D680" s="9" t="s">
        <v>326</v>
      </c>
      <c r="E680" s="9" t="s">
        <v>271</v>
      </c>
      <c r="F680" s="16"/>
      <c r="G680" s="8">
        <f t="shared" si="10"/>
        <v>0</v>
      </c>
      <c r="H680" s="16"/>
    </row>
    <row r="681" spans="1:8" ht="51" customHeight="1">
      <c r="A681" s="14" t="s">
        <v>13</v>
      </c>
      <c r="B681" s="9" t="s">
        <v>124</v>
      </c>
      <c r="C681" s="32" t="s">
        <v>120</v>
      </c>
      <c r="D681" s="7" t="s">
        <v>583</v>
      </c>
      <c r="E681" s="9" t="s">
        <v>269</v>
      </c>
      <c r="F681" s="16">
        <f>F682</f>
        <v>17719.900000000001</v>
      </c>
      <c r="G681" s="8">
        <f t="shared" si="10"/>
        <v>3016.1999999999971</v>
      </c>
      <c r="H681" s="16">
        <f>H682</f>
        <v>20736.099999999999</v>
      </c>
    </row>
    <row r="682" spans="1:8" ht="21" customHeight="1">
      <c r="A682" s="14" t="s">
        <v>30</v>
      </c>
      <c r="B682" s="9" t="s">
        <v>124</v>
      </c>
      <c r="C682" s="32" t="s">
        <v>120</v>
      </c>
      <c r="D682" s="7" t="s">
        <v>583</v>
      </c>
      <c r="E682" s="9" t="s">
        <v>271</v>
      </c>
      <c r="F682" s="16">
        <v>17719.900000000001</v>
      </c>
      <c r="G682" s="8">
        <f t="shared" si="10"/>
        <v>3016.1999999999971</v>
      </c>
      <c r="H682" s="16">
        <v>20736.099999999999</v>
      </c>
    </row>
    <row r="683" spans="1:8" ht="17.25" customHeight="1">
      <c r="A683" s="23" t="s">
        <v>15</v>
      </c>
      <c r="B683" s="9" t="s">
        <v>124</v>
      </c>
      <c r="C683" s="32" t="s">
        <v>120</v>
      </c>
      <c r="D683" s="7" t="s">
        <v>583</v>
      </c>
      <c r="E683" s="9" t="s">
        <v>257</v>
      </c>
      <c r="F683" s="16">
        <f>F684</f>
        <v>478592.87</v>
      </c>
      <c r="G683" s="8">
        <f t="shared" si="10"/>
        <v>146183.43000000005</v>
      </c>
      <c r="H683" s="16">
        <f>H684</f>
        <v>624776.30000000005</v>
      </c>
    </row>
    <row r="684" spans="1:8" ht="17.25" customHeight="1">
      <c r="A684" s="23" t="s">
        <v>16</v>
      </c>
      <c r="B684" s="9" t="s">
        <v>124</v>
      </c>
      <c r="C684" s="32" t="s">
        <v>120</v>
      </c>
      <c r="D684" s="7" t="s">
        <v>583</v>
      </c>
      <c r="E684" s="9" t="s">
        <v>258</v>
      </c>
      <c r="F684" s="16">
        <v>478592.87</v>
      </c>
      <c r="G684" s="8">
        <f t="shared" si="10"/>
        <v>146183.43000000005</v>
      </c>
      <c r="H684" s="16">
        <v>624776.30000000005</v>
      </c>
    </row>
    <row r="685" spans="1:8" hidden="1">
      <c r="A685" s="23" t="s">
        <v>280</v>
      </c>
      <c r="B685" s="9" t="s">
        <v>124</v>
      </c>
      <c r="C685" s="33" t="s">
        <v>56</v>
      </c>
      <c r="D685" s="9" t="s">
        <v>186</v>
      </c>
      <c r="E685" s="9" t="s">
        <v>254</v>
      </c>
      <c r="F685" s="16">
        <f>F686</f>
        <v>0</v>
      </c>
      <c r="G685" s="8">
        <f t="shared" si="10"/>
        <v>0</v>
      </c>
      <c r="H685" s="16">
        <f>H686</f>
        <v>0</v>
      </c>
    </row>
    <row r="686" spans="1:8" hidden="1">
      <c r="A686" s="23" t="s">
        <v>246</v>
      </c>
      <c r="B686" s="9" t="s">
        <v>124</v>
      </c>
      <c r="C686" s="33" t="s">
        <v>56</v>
      </c>
      <c r="D686" s="9" t="s">
        <v>186</v>
      </c>
      <c r="E686" s="9" t="s">
        <v>257</v>
      </c>
      <c r="F686" s="16">
        <f>F687</f>
        <v>0</v>
      </c>
      <c r="G686" s="8">
        <f t="shared" si="10"/>
        <v>0</v>
      </c>
      <c r="H686" s="16">
        <f>H687</f>
        <v>0</v>
      </c>
    </row>
    <row r="687" spans="1:8" ht="36.75" hidden="1" customHeight="1">
      <c r="A687" s="23" t="s">
        <v>247</v>
      </c>
      <c r="B687" s="9" t="s">
        <v>124</v>
      </c>
      <c r="C687" s="33" t="s">
        <v>56</v>
      </c>
      <c r="D687" s="9" t="s">
        <v>186</v>
      </c>
      <c r="E687" s="9" t="s">
        <v>258</v>
      </c>
      <c r="F687" s="16"/>
      <c r="G687" s="8">
        <f t="shared" si="10"/>
        <v>0</v>
      </c>
      <c r="H687" s="16"/>
    </row>
    <row r="688" spans="1:8" ht="23.25" hidden="1" customHeight="1">
      <c r="A688" s="23" t="s">
        <v>17</v>
      </c>
      <c r="B688" s="9" t="s">
        <v>124</v>
      </c>
      <c r="C688" s="33" t="s">
        <v>120</v>
      </c>
      <c r="D688" s="9" t="s">
        <v>326</v>
      </c>
      <c r="E688" s="9" t="s">
        <v>272</v>
      </c>
      <c r="F688" s="16">
        <f>F689</f>
        <v>0</v>
      </c>
      <c r="G688" s="8">
        <f t="shared" si="10"/>
        <v>0</v>
      </c>
      <c r="H688" s="16">
        <f>H689</f>
        <v>0</v>
      </c>
    </row>
    <row r="689" spans="1:8" ht="21" hidden="1" customHeight="1">
      <c r="A689" s="23" t="s">
        <v>18</v>
      </c>
      <c r="B689" s="9" t="s">
        <v>124</v>
      </c>
      <c r="C689" s="33" t="s">
        <v>120</v>
      </c>
      <c r="D689" s="9" t="s">
        <v>326</v>
      </c>
      <c r="E689" s="9" t="s">
        <v>273</v>
      </c>
      <c r="F689" s="16"/>
      <c r="G689" s="8">
        <f t="shared" si="10"/>
        <v>0</v>
      </c>
      <c r="H689" s="16"/>
    </row>
    <row r="690" spans="1:8" ht="23.25" hidden="1" customHeight="1">
      <c r="A690" s="23" t="s">
        <v>184</v>
      </c>
      <c r="B690" s="9" t="s">
        <v>124</v>
      </c>
      <c r="C690" s="33" t="s">
        <v>120</v>
      </c>
      <c r="D690" s="9" t="s">
        <v>186</v>
      </c>
      <c r="E690" s="9"/>
      <c r="F690" s="16">
        <f>F691</f>
        <v>0</v>
      </c>
      <c r="G690" s="8">
        <f t="shared" si="10"/>
        <v>0</v>
      </c>
      <c r="H690" s="16">
        <f>H691</f>
        <v>0</v>
      </c>
    </row>
    <row r="691" spans="1:8" ht="30" hidden="1" customHeight="1">
      <c r="A691" s="23" t="s">
        <v>246</v>
      </c>
      <c r="B691" s="9" t="s">
        <v>124</v>
      </c>
      <c r="C691" s="33" t="s">
        <v>120</v>
      </c>
      <c r="D691" s="9" t="s">
        <v>186</v>
      </c>
      <c r="E691" s="9" t="s">
        <v>257</v>
      </c>
      <c r="F691" s="16">
        <f>F692</f>
        <v>0</v>
      </c>
      <c r="G691" s="8">
        <f t="shared" si="10"/>
        <v>0</v>
      </c>
      <c r="H691" s="16">
        <f>H692</f>
        <v>0</v>
      </c>
    </row>
    <row r="692" spans="1:8" ht="31.5" hidden="1" customHeight="1">
      <c r="A692" s="23" t="s">
        <v>247</v>
      </c>
      <c r="B692" s="9" t="s">
        <v>124</v>
      </c>
      <c r="C692" s="33" t="s">
        <v>120</v>
      </c>
      <c r="D692" s="9" t="s">
        <v>186</v>
      </c>
      <c r="E692" s="9" t="s">
        <v>258</v>
      </c>
      <c r="F692" s="16"/>
      <c r="G692" s="8">
        <f t="shared" si="10"/>
        <v>0</v>
      </c>
      <c r="H692" s="16"/>
    </row>
    <row r="693" spans="1:8" ht="24" customHeight="1">
      <c r="A693" s="36" t="s">
        <v>184</v>
      </c>
      <c r="B693" s="9" t="s">
        <v>124</v>
      </c>
      <c r="C693" s="32" t="s">
        <v>120</v>
      </c>
      <c r="D693" s="9" t="s">
        <v>724</v>
      </c>
      <c r="E693" s="9"/>
      <c r="F693" s="16">
        <f>F694+F696</f>
        <v>54000</v>
      </c>
      <c r="G693" s="8">
        <f t="shared" si="10"/>
        <v>-26000</v>
      </c>
      <c r="H693" s="16">
        <f>H694+H696</f>
        <v>28000</v>
      </c>
    </row>
    <row r="694" spans="1:8" ht="54" customHeight="1">
      <c r="A694" s="14" t="s">
        <v>13</v>
      </c>
      <c r="B694" s="9" t="s">
        <v>124</v>
      </c>
      <c r="C694" s="32" t="s">
        <v>120</v>
      </c>
      <c r="D694" s="9" t="s">
        <v>724</v>
      </c>
      <c r="E694" s="9" t="s">
        <v>269</v>
      </c>
      <c r="F694" s="16">
        <f>F695</f>
        <v>45000</v>
      </c>
      <c r="G694" s="8">
        <f t="shared" si="10"/>
        <v>-26000</v>
      </c>
      <c r="H694" s="16">
        <f>H695</f>
        <v>19000</v>
      </c>
    </row>
    <row r="695" spans="1:8" ht="21" customHeight="1">
      <c r="A695" s="14" t="s">
        <v>30</v>
      </c>
      <c r="B695" s="9" t="s">
        <v>124</v>
      </c>
      <c r="C695" s="32" t="s">
        <v>120</v>
      </c>
      <c r="D695" s="9" t="s">
        <v>724</v>
      </c>
      <c r="E695" s="9" t="s">
        <v>271</v>
      </c>
      <c r="F695" s="16">
        <v>45000</v>
      </c>
      <c r="G695" s="8">
        <f t="shared" si="10"/>
        <v>-26000</v>
      </c>
      <c r="H695" s="16">
        <v>19000</v>
      </c>
    </row>
    <row r="696" spans="1:8" ht="15.75" customHeight="1">
      <c r="A696" s="23" t="s">
        <v>15</v>
      </c>
      <c r="B696" s="9" t="s">
        <v>124</v>
      </c>
      <c r="C696" s="32" t="s">
        <v>120</v>
      </c>
      <c r="D696" s="9" t="s">
        <v>724</v>
      </c>
      <c r="E696" s="9" t="s">
        <v>257</v>
      </c>
      <c r="F696" s="16">
        <f>F697</f>
        <v>9000</v>
      </c>
      <c r="G696" s="8">
        <f t="shared" si="10"/>
        <v>0</v>
      </c>
      <c r="H696" s="16">
        <f>H697</f>
        <v>9000</v>
      </c>
    </row>
    <row r="697" spans="1:8" ht="18.75" customHeight="1">
      <c r="A697" s="23" t="s">
        <v>16</v>
      </c>
      <c r="B697" s="9" t="s">
        <v>124</v>
      </c>
      <c r="C697" s="32" t="s">
        <v>120</v>
      </c>
      <c r="D697" s="9" t="s">
        <v>724</v>
      </c>
      <c r="E697" s="9" t="s">
        <v>258</v>
      </c>
      <c r="F697" s="16">
        <v>9000</v>
      </c>
      <c r="G697" s="8">
        <f t="shared" si="10"/>
        <v>0</v>
      </c>
      <c r="H697" s="16">
        <v>9000</v>
      </c>
    </row>
    <row r="698" spans="1:8">
      <c r="A698" s="17" t="s">
        <v>41</v>
      </c>
      <c r="B698" s="12" t="s">
        <v>124</v>
      </c>
      <c r="C698" s="31" t="s">
        <v>126</v>
      </c>
      <c r="D698" s="4"/>
      <c r="E698" s="4"/>
      <c r="F698" s="13">
        <f>F699+F818</f>
        <v>38228932.410000004</v>
      </c>
      <c r="G698" s="8">
        <f t="shared" si="10"/>
        <v>-1533231.3900000006</v>
      </c>
      <c r="H698" s="13">
        <f>H699+H818</f>
        <v>36695701.020000003</v>
      </c>
    </row>
    <row r="699" spans="1:8">
      <c r="A699" s="17" t="s">
        <v>42</v>
      </c>
      <c r="B699" s="12" t="s">
        <v>124</v>
      </c>
      <c r="C699" s="31" t="s">
        <v>127</v>
      </c>
      <c r="D699" s="4"/>
      <c r="E699" s="4"/>
      <c r="F699" s="13">
        <f>F703+F814</f>
        <v>30573120.770000003</v>
      </c>
      <c r="G699" s="8">
        <f t="shared" si="10"/>
        <v>-930643.45000000298</v>
      </c>
      <c r="H699" s="13">
        <f>H703+H814</f>
        <v>29642477.32</v>
      </c>
    </row>
    <row r="700" spans="1:8" ht="36.75" hidden="1" customHeight="1">
      <c r="A700" s="23" t="s">
        <v>249</v>
      </c>
      <c r="B700" s="9" t="s">
        <v>124</v>
      </c>
      <c r="C700" s="33" t="s">
        <v>265</v>
      </c>
      <c r="D700" s="9" t="s">
        <v>248</v>
      </c>
      <c r="E700" s="9" t="s">
        <v>254</v>
      </c>
      <c r="F700" s="16">
        <f>F701</f>
        <v>0</v>
      </c>
      <c r="G700" s="8">
        <f t="shared" si="10"/>
        <v>0</v>
      </c>
      <c r="H700" s="16">
        <f>H701</f>
        <v>0</v>
      </c>
    </row>
    <row r="701" spans="1:8" ht="19.5" hidden="1" customHeight="1">
      <c r="A701" s="23" t="s">
        <v>243</v>
      </c>
      <c r="B701" s="9" t="s">
        <v>124</v>
      </c>
      <c r="C701" s="33" t="s">
        <v>265</v>
      </c>
      <c r="D701" s="9" t="s">
        <v>248</v>
      </c>
      <c r="E701" s="9" t="s">
        <v>255</v>
      </c>
      <c r="F701" s="16">
        <f>F702</f>
        <v>0</v>
      </c>
      <c r="G701" s="8">
        <f t="shared" si="10"/>
        <v>0</v>
      </c>
      <c r="H701" s="16">
        <f>H702</f>
        <v>0</v>
      </c>
    </row>
    <row r="702" spans="1:8" hidden="1">
      <c r="A702" s="23" t="s">
        <v>250</v>
      </c>
      <c r="B702" s="9" t="s">
        <v>124</v>
      </c>
      <c r="C702" s="33" t="s">
        <v>265</v>
      </c>
      <c r="D702" s="9" t="s">
        <v>248</v>
      </c>
      <c r="E702" s="9" t="s">
        <v>256</v>
      </c>
      <c r="F702" s="16"/>
      <c r="G702" s="8">
        <f t="shared" si="10"/>
        <v>0</v>
      </c>
      <c r="H702" s="16"/>
    </row>
    <row r="703" spans="1:8" ht="20.25" customHeight="1">
      <c r="A703" s="14" t="s">
        <v>180</v>
      </c>
      <c r="B703" s="15" t="s">
        <v>124</v>
      </c>
      <c r="C703" s="32" t="s">
        <v>127</v>
      </c>
      <c r="D703" s="7" t="s">
        <v>577</v>
      </c>
      <c r="E703" s="4"/>
      <c r="F703" s="16">
        <f>F704+F746+F796+F805+F799+F802+F808+F811</f>
        <v>30483120.770000003</v>
      </c>
      <c r="G703" s="8">
        <f t="shared" si="10"/>
        <v>-876643.45000000298</v>
      </c>
      <c r="H703" s="16">
        <f>H704+H746+H796+H805+H799+H802+H808+H811</f>
        <v>29606477.32</v>
      </c>
    </row>
    <row r="704" spans="1:8" ht="35.25" customHeight="1">
      <c r="A704" s="36" t="s">
        <v>718</v>
      </c>
      <c r="B704" s="15" t="s">
        <v>124</v>
      </c>
      <c r="C704" s="32" t="s">
        <v>127</v>
      </c>
      <c r="D704" s="7" t="s">
        <v>717</v>
      </c>
      <c r="E704" s="4"/>
      <c r="F704" s="16">
        <f>F705</f>
        <v>22687906.91</v>
      </c>
      <c r="G704" s="8">
        <f t="shared" si="10"/>
        <v>-926122.8900000006</v>
      </c>
      <c r="H704" s="16">
        <f>H705</f>
        <v>21761784.02</v>
      </c>
    </row>
    <row r="705" spans="1:8" ht="21" customHeight="1">
      <c r="A705" s="14" t="s">
        <v>584</v>
      </c>
      <c r="B705" s="15" t="s">
        <v>124</v>
      </c>
      <c r="C705" s="32" t="s">
        <v>127</v>
      </c>
      <c r="D705" s="7" t="s">
        <v>711</v>
      </c>
      <c r="E705" s="7"/>
      <c r="F705" s="16">
        <f>F706+F713+F722+F725+F737</f>
        <v>22687906.91</v>
      </c>
      <c r="G705" s="8">
        <f t="shared" si="10"/>
        <v>-926122.8900000006</v>
      </c>
      <c r="H705" s="16">
        <f>H706+H713+H722+H725+H737</f>
        <v>21761784.02</v>
      </c>
    </row>
    <row r="706" spans="1:8" ht="21" customHeight="1">
      <c r="A706" s="14" t="s">
        <v>586</v>
      </c>
      <c r="B706" s="15" t="s">
        <v>124</v>
      </c>
      <c r="C706" s="32" t="s">
        <v>127</v>
      </c>
      <c r="D706" s="7" t="s">
        <v>712</v>
      </c>
      <c r="E706" s="15" t="s">
        <v>254</v>
      </c>
      <c r="F706" s="16">
        <f>F707+F709+F711</f>
        <v>7276851.46</v>
      </c>
      <c r="G706" s="8">
        <f t="shared" si="10"/>
        <v>-46809.509999998845</v>
      </c>
      <c r="H706" s="16">
        <f>H707+H709+H711</f>
        <v>7230041.9500000011</v>
      </c>
    </row>
    <row r="707" spans="1:8" ht="50.25" customHeight="1">
      <c r="A707" s="14" t="s">
        <v>13</v>
      </c>
      <c r="B707" s="15" t="s">
        <v>124</v>
      </c>
      <c r="C707" s="32" t="s">
        <v>127</v>
      </c>
      <c r="D707" s="7" t="s">
        <v>712</v>
      </c>
      <c r="E707" s="7">
        <v>100</v>
      </c>
      <c r="F707" s="16">
        <f>F708</f>
        <v>6375829.1500000004</v>
      </c>
      <c r="G707" s="8">
        <f t="shared" si="10"/>
        <v>-129232.12000000011</v>
      </c>
      <c r="H707" s="16">
        <f>H708</f>
        <v>6246597.0300000003</v>
      </c>
    </row>
    <row r="708" spans="1:8" ht="21.75" customHeight="1">
      <c r="A708" s="14" t="s">
        <v>30</v>
      </c>
      <c r="B708" s="15" t="s">
        <v>124</v>
      </c>
      <c r="C708" s="32" t="s">
        <v>127</v>
      </c>
      <c r="D708" s="7" t="s">
        <v>712</v>
      </c>
      <c r="E708" s="7">
        <v>110</v>
      </c>
      <c r="F708" s="16">
        <v>6375829.1500000004</v>
      </c>
      <c r="G708" s="8">
        <f t="shared" si="10"/>
        <v>-129232.12000000011</v>
      </c>
      <c r="H708" s="16">
        <v>6246597.0300000003</v>
      </c>
    </row>
    <row r="709" spans="1:8" ht="21.75" customHeight="1">
      <c r="A709" s="14" t="s">
        <v>15</v>
      </c>
      <c r="B709" s="15" t="s">
        <v>124</v>
      </c>
      <c r="C709" s="32" t="s">
        <v>127</v>
      </c>
      <c r="D709" s="7" t="s">
        <v>712</v>
      </c>
      <c r="E709" s="7">
        <v>200</v>
      </c>
      <c r="F709" s="16">
        <f>F710</f>
        <v>882643.3</v>
      </c>
      <c r="G709" s="8">
        <f t="shared" si="10"/>
        <v>82348.969999999972</v>
      </c>
      <c r="H709" s="16">
        <f>H710</f>
        <v>964992.27</v>
      </c>
    </row>
    <row r="710" spans="1:8" ht="18.75" customHeight="1">
      <c r="A710" s="14" t="s">
        <v>16</v>
      </c>
      <c r="B710" s="15" t="s">
        <v>124</v>
      </c>
      <c r="C710" s="32" t="s">
        <v>127</v>
      </c>
      <c r="D710" s="7" t="s">
        <v>712</v>
      </c>
      <c r="E710" s="7">
        <v>240</v>
      </c>
      <c r="F710" s="16">
        <v>882643.3</v>
      </c>
      <c r="G710" s="8">
        <f t="shared" si="10"/>
        <v>82348.969999999972</v>
      </c>
      <c r="H710" s="16">
        <v>964992.27</v>
      </c>
    </row>
    <row r="711" spans="1:8">
      <c r="A711" s="23" t="s">
        <v>17</v>
      </c>
      <c r="B711" s="15" t="s">
        <v>124</v>
      </c>
      <c r="C711" s="32" t="s">
        <v>127</v>
      </c>
      <c r="D711" s="7" t="s">
        <v>712</v>
      </c>
      <c r="E711" s="7">
        <v>800</v>
      </c>
      <c r="F711" s="16">
        <f>F712</f>
        <v>18379.009999999998</v>
      </c>
      <c r="G711" s="8">
        <f t="shared" si="10"/>
        <v>73.640000000003056</v>
      </c>
      <c r="H711" s="16">
        <f>H712</f>
        <v>18452.650000000001</v>
      </c>
    </row>
    <row r="712" spans="1:8">
      <c r="A712" s="23" t="s">
        <v>18</v>
      </c>
      <c r="B712" s="15" t="s">
        <v>124</v>
      </c>
      <c r="C712" s="32" t="s">
        <v>127</v>
      </c>
      <c r="D712" s="7" t="s">
        <v>712</v>
      </c>
      <c r="E712" s="7">
        <v>850</v>
      </c>
      <c r="F712" s="16">
        <v>18379.009999999998</v>
      </c>
      <c r="G712" s="8">
        <f t="shared" si="10"/>
        <v>73.640000000003056</v>
      </c>
      <c r="H712" s="16">
        <v>18452.650000000001</v>
      </c>
    </row>
    <row r="713" spans="1:8" ht="18" customHeight="1">
      <c r="A713" s="23" t="s">
        <v>701</v>
      </c>
      <c r="B713" s="9" t="s">
        <v>124</v>
      </c>
      <c r="C713" s="32" t="s">
        <v>127</v>
      </c>
      <c r="D713" s="7" t="s">
        <v>713</v>
      </c>
      <c r="E713" s="9" t="s">
        <v>254</v>
      </c>
      <c r="F713" s="16">
        <f>F716+F718+F720</f>
        <v>1340282.2799999998</v>
      </c>
      <c r="G713" s="8">
        <f t="shared" si="10"/>
        <v>67397.500000000233</v>
      </c>
      <c r="H713" s="16">
        <f>H716+H718+H720</f>
        <v>1407679.78</v>
      </c>
    </row>
    <row r="714" spans="1:8" ht="65.25" hidden="1" customHeight="1">
      <c r="A714" s="14" t="s">
        <v>13</v>
      </c>
      <c r="B714" s="15" t="s">
        <v>124</v>
      </c>
      <c r="C714" s="32" t="s">
        <v>127</v>
      </c>
      <c r="D714" s="7" t="s">
        <v>585</v>
      </c>
      <c r="E714" s="7">
        <v>100</v>
      </c>
      <c r="F714" s="16">
        <f>F715</f>
        <v>0</v>
      </c>
      <c r="G714" s="8">
        <f t="shared" si="10"/>
        <v>0</v>
      </c>
      <c r="H714" s="16">
        <f>H715</f>
        <v>0</v>
      </c>
    </row>
    <row r="715" spans="1:8" ht="23.25" hidden="1" customHeight="1">
      <c r="A715" s="14" t="s">
        <v>30</v>
      </c>
      <c r="B715" s="15" t="s">
        <v>124</v>
      </c>
      <c r="C715" s="32" t="s">
        <v>127</v>
      </c>
      <c r="D715" s="7" t="s">
        <v>585</v>
      </c>
      <c r="E715" s="7">
        <v>110</v>
      </c>
      <c r="F715" s="16"/>
      <c r="G715" s="8">
        <f t="shared" si="10"/>
        <v>0</v>
      </c>
      <c r="H715" s="16"/>
    </row>
    <row r="716" spans="1:8" ht="51.75" customHeight="1">
      <c r="A716" s="14" t="s">
        <v>13</v>
      </c>
      <c r="B716" s="9" t="s">
        <v>124</v>
      </c>
      <c r="C716" s="32" t="s">
        <v>127</v>
      </c>
      <c r="D716" s="7" t="s">
        <v>713</v>
      </c>
      <c r="E716" s="7">
        <v>100</v>
      </c>
      <c r="F716" s="16">
        <f>F717</f>
        <v>75293.64</v>
      </c>
      <c r="G716" s="8">
        <f t="shared" si="10"/>
        <v>2069.6999999999971</v>
      </c>
      <c r="H716" s="16">
        <f>H717</f>
        <v>77363.34</v>
      </c>
    </row>
    <row r="717" spans="1:8" ht="20.25" customHeight="1">
      <c r="A717" s="14" t="s">
        <v>30</v>
      </c>
      <c r="B717" s="9" t="s">
        <v>124</v>
      </c>
      <c r="C717" s="32" t="s">
        <v>127</v>
      </c>
      <c r="D717" s="7" t="s">
        <v>713</v>
      </c>
      <c r="E717" s="7">
        <v>110</v>
      </c>
      <c r="F717" s="16">
        <v>75293.64</v>
      </c>
      <c r="G717" s="8">
        <f t="shared" ref="G717:G779" si="11">H717-F717</f>
        <v>2069.6999999999971</v>
      </c>
      <c r="H717" s="16">
        <v>77363.34</v>
      </c>
    </row>
    <row r="718" spans="1:8" ht="19.5" customHeight="1">
      <c r="A718" s="14" t="s">
        <v>15</v>
      </c>
      <c r="B718" s="15" t="s">
        <v>124</v>
      </c>
      <c r="C718" s="32" t="s">
        <v>127</v>
      </c>
      <c r="D718" s="7" t="s">
        <v>713</v>
      </c>
      <c r="E718" s="7">
        <v>200</v>
      </c>
      <c r="F718" s="16">
        <f>F719</f>
        <v>1264988.6399999999</v>
      </c>
      <c r="G718" s="8">
        <f t="shared" si="11"/>
        <v>65127.800000000047</v>
      </c>
      <c r="H718" s="16">
        <f>H719</f>
        <v>1330116.44</v>
      </c>
    </row>
    <row r="719" spans="1:8" ht="18.75" customHeight="1">
      <c r="A719" s="14" t="s">
        <v>16</v>
      </c>
      <c r="B719" s="15" t="s">
        <v>124</v>
      </c>
      <c r="C719" s="32" t="s">
        <v>127</v>
      </c>
      <c r="D719" s="7" t="s">
        <v>713</v>
      </c>
      <c r="E719" s="7">
        <v>240</v>
      </c>
      <c r="F719" s="16">
        <v>1264988.6399999999</v>
      </c>
      <c r="G719" s="8">
        <f t="shared" si="11"/>
        <v>65127.800000000047</v>
      </c>
      <c r="H719" s="16">
        <v>1330116.44</v>
      </c>
    </row>
    <row r="720" spans="1:8" ht="22.5" customHeight="1">
      <c r="A720" s="23" t="s">
        <v>17</v>
      </c>
      <c r="B720" s="9" t="s">
        <v>124</v>
      </c>
      <c r="C720" s="32" t="s">
        <v>127</v>
      </c>
      <c r="D720" s="7" t="s">
        <v>713</v>
      </c>
      <c r="E720" s="9" t="s">
        <v>272</v>
      </c>
      <c r="F720" s="16">
        <f>F721</f>
        <v>0</v>
      </c>
      <c r="G720" s="8">
        <f t="shared" si="11"/>
        <v>200</v>
      </c>
      <c r="H720" s="16">
        <f>H721</f>
        <v>200</v>
      </c>
    </row>
    <row r="721" spans="1:8" ht="19.5" customHeight="1">
      <c r="A721" s="23" t="s">
        <v>18</v>
      </c>
      <c r="B721" s="9" t="s">
        <v>124</v>
      </c>
      <c r="C721" s="32" t="s">
        <v>127</v>
      </c>
      <c r="D721" s="7" t="s">
        <v>713</v>
      </c>
      <c r="E721" s="9" t="s">
        <v>273</v>
      </c>
      <c r="F721" s="16">
        <v>0</v>
      </c>
      <c r="G721" s="8">
        <f t="shared" si="11"/>
        <v>200</v>
      </c>
      <c r="H721" s="16">
        <v>200</v>
      </c>
    </row>
    <row r="722" spans="1:8">
      <c r="A722" s="23" t="s">
        <v>587</v>
      </c>
      <c r="B722" s="15" t="s">
        <v>124</v>
      </c>
      <c r="C722" s="32" t="s">
        <v>127</v>
      </c>
      <c r="D722" s="7" t="s">
        <v>714</v>
      </c>
      <c r="E722" s="9" t="s">
        <v>254</v>
      </c>
      <c r="F722" s="16">
        <f>F723</f>
        <v>895000</v>
      </c>
      <c r="G722" s="8">
        <f t="shared" si="11"/>
        <v>0</v>
      </c>
      <c r="H722" s="16">
        <f>H723</f>
        <v>895000</v>
      </c>
    </row>
    <row r="723" spans="1:8" ht="37.5" customHeight="1">
      <c r="A723" s="14" t="s">
        <v>33</v>
      </c>
      <c r="B723" s="15" t="s">
        <v>124</v>
      </c>
      <c r="C723" s="32" t="s">
        <v>127</v>
      </c>
      <c r="D723" s="7" t="s">
        <v>714</v>
      </c>
      <c r="E723" s="7">
        <v>600</v>
      </c>
      <c r="F723" s="16">
        <f>F724</f>
        <v>895000</v>
      </c>
      <c r="G723" s="8">
        <f t="shared" si="11"/>
        <v>0</v>
      </c>
      <c r="H723" s="16">
        <f>H724</f>
        <v>895000</v>
      </c>
    </row>
    <row r="724" spans="1:8">
      <c r="A724" s="14" t="s">
        <v>34</v>
      </c>
      <c r="B724" s="15" t="s">
        <v>124</v>
      </c>
      <c r="C724" s="32" t="s">
        <v>127</v>
      </c>
      <c r="D724" s="7" t="s">
        <v>714</v>
      </c>
      <c r="E724" s="7">
        <v>610</v>
      </c>
      <c r="F724" s="16">
        <v>895000</v>
      </c>
      <c r="G724" s="8">
        <f t="shared" si="11"/>
        <v>0</v>
      </c>
      <c r="H724" s="16">
        <v>895000</v>
      </c>
    </row>
    <row r="725" spans="1:8">
      <c r="A725" s="23" t="s">
        <v>702</v>
      </c>
      <c r="B725" s="9" t="s">
        <v>124</v>
      </c>
      <c r="C725" s="32" t="s">
        <v>127</v>
      </c>
      <c r="D725" s="9" t="s">
        <v>715</v>
      </c>
      <c r="E725" s="9" t="s">
        <v>254</v>
      </c>
      <c r="F725" s="16">
        <f>F726+F728+F730</f>
        <v>13110333.17</v>
      </c>
      <c r="G725" s="8">
        <f t="shared" si="11"/>
        <v>-956810.88000000082</v>
      </c>
      <c r="H725" s="16">
        <f>H726+H728+H730</f>
        <v>12153522.289999999</v>
      </c>
    </row>
    <row r="726" spans="1:8" ht="51" customHeight="1">
      <c r="A726" s="14" t="s">
        <v>13</v>
      </c>
      <c r="B726" s="9" t="s">
        <v>124</v>
      </c>
      <c r="C726" s="32" t="s">
        <v>127</v>
      </c>
      <c r="D726" s="9" t="s">
        <v>715</v>
      </c>
      <c r="E726" s="9" t="s">
        <v>269</v>
      </c>
      <c r="F726" s="16">
        <f>F727</f>
        <v>9210700.5399999991</v>
      </c>
      <c r="G726" s="8">
        <f t="shared" si="11"/>
        <v>-747477.27999999933</v>
      </c>
      <c r="H726" s="16">
        <f>H727</f>
        <v>8463223.2599999998</v>
      </c>
    </row>
    <row r="727" spans="1:8" ht="22.5" customHeight="1">
      <c r="A727" s="14" t="s">
        <v>30</v>
      </c>
      <c r="B727" s="9" t="s">
        <v>124</v>
      </c>
      <c r="C727" s="32" t="s">
        <v>127</v>
      </c>
      <c r="D727" s="9" t="s">
        <v>715</v>
      </c>
      <c r="E727" s="9" t="s">
        <v>271</v>
      </c>
      <c r="F727" s="16">
        <v>9210700.5399999991</v>
      </c>
      <c r="G727" s="8">
        <f t="shared" si="11"/>
        <v>-747477.27999999933</v>
      </c>
      <c r="H727" s="16">
        <v>8463223.2599999998</v>
      </c>
    </row>
    <row r="728" spans="1:8" ht="17.25" customHeight="1">
      <c r="A728" s="14" t="s">
        <v>15</v>
      </c>
      <c r="B728" s="9" t="s">
        <v>124</v>
      </c>
      <c r="C728" s="32" t="s">
        <v>127</v>
      </c>
      <c r="D728" s="9" t="s">
        <v>715</v>
      </c>
      <c r="E728" s="9" t="s">
        <v>257</v>
      </c>
      <c r="F728" s="16">
        <f>F729</f>
        <v>3820824.9</v>
      </c>
      <c r="G728" s="8">
        <f t="shared" si="11"/>
        <v>-146871.18999999994</v>
      </c>
      <c r="H728" s="16">
        <f>H729</f>
        <v>3673953.71</v>
      </c>
    </row>
    <row r="729" spans="1:8" ht="18.75" customHeight="1">
      <c r="A729" s="14" t="s">
        <v>16</v>
      </c>
      <c r="B729" s="9" t="s">
        <v>124</v>
      </c>
      <c r="C729" s="32" t="s">
        <v>127</v>
      </c>
      <c r="D729" s="9" t="s">
        <v>715</v>
      </c>
      <c r="E729" s="9" t="s">
        <v>258</v>
      </c>
      <c r="F729" s="16">
        <v>3820824.9</v>
      </c>
      <c r="G729" s="8">
        <f t="shared" si="11"/>
        <v>-146871.18999999994</v>
      </c>
      <c r="H729" s="16">
        <v>3673953.71</v>
      </c>
    </row>
    <row r="730" spans="1:8">
      <c r="A730" s="23" t="s">
        <v>17</v>
      </c>
      <c r="B730" s="9" t="s">
        <v>124</v>
      </c>
      <c r="C730" s="32" t="s">
        <v>127</v>
      </c>
      <c r="D730" s="9" t="s">
        <v>715</v>
      </c>
      <c r="E730" s="9" t="s">
        <v>272</v>
      </c>
      <c r="F730" s="16">
        <f>F731</f>
        <v>78807.73</v>
      </c>
      <c r="G730" s="8">
        <f t="shared" si="11"/>
        <v>-62462.409999999996</v>
      </c>
      <c r="H730" s="16">
        <f>H731</f>
        <v>16345.32</v>
      </c>
    </row>
    <row r="731" spans="1:8">
      <c r="A731" s="23" t="s">
        <v>18</v>
      </c>
      <c r="B731" s="9" t="s">
        <v>124</v>
      </c>
      <c r="C731" s="32" t="s">
        <v>127</v>
      </c>
      <c r="D731" s="9" t="s">
        <v>715</v>
      </c>
      <c r="E731" s="9" t="s">
        <v>273</v>
      </c>
      <c r="F731" s="16">
        <v>78807.73</v>
      </c>
      <c r="G731" s="8">
        <f t="shared" si="11"/>
        <v>-62462.409999999996</v>
      </c>
      <c r="H731" s="16">
        <v>16345.32</v>
      </c>
    </row>
    <row r="732" spans="1:8" hidden="1">
      <c r="A732" s="23" t="s">
        <v>285</v>
      </c>
      <c r="B732" s="9" t="s">
        <v>124</v>
      </c>
      <c r="C732" s="32" t="s">
        <v>127</v>
      </c>
      <c r="D732" s="9" t="s">
        <v>328</v>
      </c>
      <c r="E732" s="9" t="s">
        <v>254</v>
      </c>
      <c r="F732" s="16">
        <f>F733</f>
        <v>0</v>
      </c>
      <c r="G732" s="8">
        <f t="shared" si="11"/>
        <v>0</v>
      </c>
      <c r="H732" s="16">
        <f>H733</f>
        <v>0</v>
      </c>
    </row>
    <row r="733" spans="1:8" hidden="1">
      <c r="A733" s="14" t="s">
        <v>15</v>
      </c>
      <c r="B733" s="9" t="s">
        <v>124</v>
      </c>
      <c r="C733" s="32" t="s">
        <v>127</v>
      </c>
      <c r="D733" s="9" t="s">
        <v>328</v>
      </c>
      <c r="E733" s="9" t="s">
        <v>257</v>
      </c>
      <c r="F733" s="16">
        <f>F734</f>
        <v>0</v>
      </c>
      <c r="G733" s="8">
        <f t="shared" si="11"/>
        <v>0</v>
      </c>
      <c r="H733" s="16">
        <f>H734</f>
        <v>0</v>
      </c>
    </row>
    <row r="734" spans="1:8" ht="36.75" hidden="1" customHeight="1">
      <c r="A734" s="14" t="s">
        <v>16</v>
      </c>
      <c r="B734" s="9" t="s">
        <v>124</v>
      </c>
      <c r="C734" s="32" t="s">
        <v>127</v>
      </c>
      <c r="D734" s="9" t="s">
        <v>328</v>
      </c>
      <c r="E734" s="9" t="s">
        <v>258</v>
      </c>
      <c r="F734" s="16"/>
      <c r="G734" s="8">
        <f t="shared" si="11"/>
        <v>0</v>
      </c>
      <c r="H734" s="16"/>
    </row>
    <row r="735" spans="1:8" ht="21.75" hidden="1" customHeight="1">
      <c r="A735" s="23" t="s">
        <v>17</v>
      </c>
      <c r="B735" s="9" t="s">
        <v>124</v>
      </c>
      <c r="C735" s="32" t="s">
        <v>127</v>
      </c>
      <c r="D735" s="9" t="s">
        <v>327</v>
      </c>
      <c r="E735" s="9" t="s">
        <v>272</v>
      </c>
      <c r="F735" s="16">
        <f>F736</f>
        <v>0</v>
      </c>
      <c r="G735" s="8">
        <f t="shared" si="11"/>
        <v>0</v>
      </c>
      <c r="H735" s="16">
        <f>H736</f>
        <v>0</v>
      </c>
    </row>
    <row r="736" spans="1:8" ht="19.5" hidden="1" customHeight="1">
      <c r="A736" s="23" t="s">
        <v>18</v>
      </c>
      <c r="B736" s="9" t="s">
        <v>124</v>
      </c>
      <c r="C736" s="32" t="s">
        <v>127</v>
      </c>
      <c r="D736" s="9" t="s">
        <v>327</v>
      </c>
      <c r="E736" s="9" t="s">
        <v>273</v>
      </c>
      <c r="F736" s="16"/>
      <c r="G736" s="8">
        <f t="shared" si="11"/>
        <v>0</v>
      </c>
      <c r="H736" s="16"/>
    </row>
    <row r="737" spans="1:8" ht="20.25" customHeight="1">
      <c r="A737" s="23" t="s">
        <v>350</v>
      </c>
      <c r="B737" s="9" t="s">
        <v>124</v>
      </c>
      <c r="C737" s="32" t="s">
        <v>127</v>
      </c>
      <c r="D737" s="9" t="s">
        <v>716</v>
      </c>
      <c r="E737" s="9" t="s">
        <v>254</v>
      </c>
      <c r="F737" s="16">
        <f>F738</f>
        <v>65440</v>
      </c>
      <c r="G737" s="8">
        <f t="shared" si="11"/>
        <v>10100</v>
      </c>
      <c r="H737" s="16">
        <f>H738</f>
        <v>75540</v>
      </c>
    </row>
    <row r="738" spans="1:8" ht="21.75" customHeight="1">
      <c r="A738" s="14" t="s">
        <v>15</v>
      </c>
      <c r="B738" s="9" t="s">
        <v>124</v>
      </c>
      <c r="C738" s="32" t="s">
        <v>127</v>
      </c>
      <c r="D738" s="9" t="s">
        <v>716</v>
      </c>
      <c r="E738" s="9" t="s">
        <v>257</v>
      </c>
      <c r="F738" s="16">
        <f>F739</f>
        <v>65440</v>
      </c>
      <c r="G738" s="8">
        <f t="shared" si="11"/>
        <v>10100</v>
      </c>
      <c r="H738" s="16">
        <f>H739</f>
        <v>75540</v>
      </c>
    </row>
    <row r="739" spans="1:8" ht="18" customHeight="1">
      <c r="A739" s="14" t="s">
        <v>16</v>
      </c>
      <c r="B739" s="9" t="s">
        <v>124</v>
      </c>
      <c r="C739" s="32" t="s">
        <v>127</v>
      </c>
      <c r="D739" s="9" t="s">
        <v>716</v>
      </c>
      <c r="E739" s="9" t="s">
        <v>258</v>
      </c>
      <c r="F739" s="16">
        <v>65440</v>
      </c>
      <c r="G739" s="8">
        <f t="shared" si="11"/>
        <v>10100</v>
      </c>
      <c r="H739" s="16">
        <v>75540</v>
      </c>
    </row>
    <row r="740" spans="1:8" ht="21.75" hidden="1" customHeight="1">
      <c r="A740" s="23" t="s">
        <v>184</v>
      </c>
      <c r="B740" s="9" t="s">
        <v>124</v>
      </c>
      <c r="C740" s="32" t="s">
        <v>127</v>
      </c>
      <c r="D740" s="9" t="s">
        <v>594</v>
      </c>
      <c r="E740" s="9"/>
      <c r="F740" s="16">
        <f>F741</f>
        <v>0</v>
      </c>
      <c r="G740" s="8">
        <f t="shared" si="11"/>
        <v>0</v>
      </c>
      <c r="H740" s="16">
        <f>H741</f>
        <v>0</v>
      </c>
    </row>
    <row r="741" spans="1:8" ht="34.5" hidden="1" customHeight="1">
      <c r="A741" s="23" t="s">
        <v>246</v>
      </c>
      <c r="B741" s="9" t="s">
        <v>124</v>
      </c>
      <c r="C741" s="32" t="s">
        <v>127</v>
      </c>
      <c r="D741" s="9" t="s">
        <v>594</v>
      </c>
      <c r="E741" s="9" t="s">
        <v>257</v>
      </c>
      <c r="F741" s="16">
        <f>F742</f>
        <v>0</v>
      </c>
      <c r="G741" s="8">
        <f t="shared" si="11"/>
        <v>0</v>
      </c>
      <c r="H741" s="16">
        <f>H742</f>
        <v>0</v>
      </c>
    </row>
    <row r="742" spans="1:8" ht="34.5" hidden="1" customHeight="1">
      <c r="A742" s="23" t="s">
        <v>247</v>
      </c>
      <c r="B742" s="9" t="s">
        <v>124</v>
      </c>
      <c r="C742" s="32" t="s">
        <v>127</v>
      </c>
      <c r="D742" s="9" t="s">
        <v>594</v>
      </c>
      <c r="E742" s="9" t="s">
        <v>258</v>
      </c>
      <c r="F742" s="16"/>
      <c r="G742" s="8">
        <f t="shared" si="11"/>
        <v>0</v>
      </c>
      <c r="H742" s="16"/>
    </row>
    <row r="743" spans="1:8" ht="26.25" hidden="1" customHeight="1">
      <c r="A743" s="23" t="s">
        <v>341</v>
      </c>
      <c r="B743" s="9" t="s">
        <v>124</v>
      </c>
      <c r="C743" s="32" t="s">
        <v>127</v>
      </c>
      <c r="D743" s="9" t="s">
        <v>595</v>
      </c>
      <c r="E743" s="9"/>
      <c r="F743" s="16">
        <f>F744</f>
        <v>0</v>
      </c>
      <c r="G743" s="8">
        <f t="shared" si="11"/>
        <v>0</v>
      </c>
      <c r="H743" s="16">
        <f>H744</f>
        <v>0</v>
      </c>
    </row>
    <row r="744" spans="1:8" ht="34.5" hidden="1" customHeight="1">
      <c r="A744" s="23" t="s">
        <v>246</v>
      </c>
      <c r="B744" s="9" t="s">
        <v>124</v>
      </c>
      <c r="C744" s="32" t="s">
        <v>127</v>
      </c>
      <c r="D744" s="9" t="s">
        <v>595</v>
      </c>
      <c r="E744" s="9" t="s">
        <v>257</v>
      </c>
      <c r="F744" s="16">
        <f>F745</f>
        <v>0</v>
      </c>
      <c r="G744" s="8">
        <f t="shared" si="11"/>
        <v>0</v>
      </c>
      <c r="H744" s="16">
        <f>H745</f>
        <v>0</v>
      </c>
    </row>
    <row r="745" spans="1:8" ht="34.5" hidden="1" customHeight="1">
      <c r="A745" s="23" t="s">
        <v>247</v>
      </c>
      <c r="B745" s="9" t="s">
        <v>124</v>
      </c>
      <c r="C745" s="32" t="s">
        <v>127</v>
      </c>
      <c r="D745" s="9" t="s">
        <v>595</v>
      </c>
      <c r="E745" s="9" t="s">
        <v>258</v>
      </c>
      <c r="F745" s="16"/>
      <c r="G745" s="8">
        <f t="shared" si="11"/>
        <v>0</v>
      </c>
      <c r="H745" s="16"/>
    </row>
    <row r="746" spans="1:8" ht="21.75" customHeight="1">
      <c r="A746" s="14" t="s">
        <v>589</v>
      </c>
      <c r="B746" s="9" t="s">
        <v>124</v>
      </c>
      <c r="C746" s="32" t="s">
        <v>127</v>
      </c>
      <c r="D746" s="9" t="s">
        <v>588</v>
      </c>
      <c r="E746" s="9"/>
      <c r="F746" s="16">
        <f>F747+F773</f>
        <v>7314592.9700000007</v>
      </c>
      <c r="G746" s="8">
        <f t="shared" si="11"/>
        <v>15097.439999998547</v>
      </c>
      <c r="H746" s="16">
        <f>H747+H773</f>
        <v>7329690.4099999992</v>
      </c>
    </row>
    <row r="747" spans="1:8" ht="16.5" customHeight="1">
      <c r="A747" s="23" t="s">
        <v>703</v>
      </c>
      <c r="B747" s="15" t="s">
        <v>124</v>
      </c>
      <c r="C747" s="32" t="s">
        <v>127</v>
      </c>
      <c r="D747" s="9" t="s">
        <v>590</v>
      </c>
      <c r="E747" s="9"/>
      <c r="F747" s="16">
        <f>F748+F755</f>
        <v>7314592.9700000007</v>
      </c>
      <c r="G747" s="8">
        <f t="shared" si="11"/>
        <v>15097.439999998547</v>
      </c>
      <c r="H747" s="16">
        <f>H748+H755</f>
        <v>7329690.4099999992</v>
      </c>
    </row>
    <row r="748" spans="1:8" ht="19.5" customHeight="1">
      <c r="A748" s="23" t="s">
        <v>703</v>
      </c>
      <c r="B748" s="15" t="s">
        <v>124</v>
      </c>
      <c r="C748" s="32" t="s">
        <v>127</v>
      </c>
      <c r="D748" s="9" t="s">
        <v>591</v>
      </c>
      <c r="E748" s="7"/>
      <c r="F748" s="16">
        <f>F749+F751+F753</f>
        <v>7240751.0200000005</v>
      </c>
      <c r="G748" s="8">
        <f t="shared" si="11"/>
        <v>15086.039999999106</v>
      </c>
      <c r="H748" s="16">
        <f>H749+H751+H753</f>
        <v>7255837.0599999996</v>
      </c>
    </row>
    <row r="749" spans="1:8" ht="49.5" customHeight="1">
      <c r="A749" s="14" t="s">
        <v>13</v>
      </c>
      <c r="B749" s="15" t="s">
        <v>124</v>
      </c>
      <c r="C749" s="32" t="s">
        <v>127</v>
      </c>
      <c r="D749" s="9" t="s">
        <v>591</v>
      </c>
      <c r="E749" s="7">
        <v>100</v>
      </c>
      <c r="F749" s="16">
        <f>F750</f>
        <v>5018415.82</v>
      </c>
      <c r="G749" s="8">
        <f t="shared" si="11"/>
        <v>-10076.770000000484</v>
      </c>
      <c r="H749" s="16">
        <f>H750</f>
        <v>5008339.05</v>
      </c>
    </row>
    <row r="750" spans="1:8" ht="21.75" customHeight="1">
      <c r="A750" s="14" t="s">
        <v>30</v>
      </c>
      <c r="B750" s="15" t="s">
        <v>124</v>
      </c>
      <c r="C750" s="32" t="s">
        <v>127</v>
      </c>
      <c r="D750" s="9" t="s">
        <v>591</v>
      </c>
      <c r="E750" s="7">
        <v>110</v>
      </c>
      <c r="F750" s="16">
        <v>5018415.82</v>
      </c>
      <c r="G750" s="8">
        <f t="shared" si="11"/>
        <v>-10076.770000000484</v>
      </c>
      <c r="H750" s="16">
        <v>5008339.05</v>
      </c>
    </row>
    <row r="751" spans="1:8" ht="19.5" customHeight="1">
      <c r="A751" s="14" t="s">
        <v>15</v>
      </c>
      <c r="B751" s="15" t="s">
        <v>124</v>
      </c>
      <c r="C751" s="32" t="s">
        <v>127</v>
      </c>
      <c r="D751" s="9" t="s">
        <v>591</v>
      </c>
      <c r="E751" s="7">
        <v>200</v>
      </c>
      <c r="F751" s="16">
        <f>F752</f>
        <v>2208862.38</v>
      </c>
      <c r="G751" s="8">
        <f t="shared" si="11"/>
        <v>25136.129999999888</v>
      </c>
      <c r="H751" s="16">
        <f>H752</f>
        <v>2233998.5099999998</v>
      </c>
    </row>
    <row r="752" spans="1:8" ht="20.25" customHeight="1">
      <c r="A752" s="14" t="s">
        <v>16</v>
      </c>
      <c r="B752" s="15" t="s">
        <v>124</v>
      </c>
      <c r="C752" s="32" t="s">
        <v>127</v>
      </c>
      <c r="D752" s="9" t="s">
        <v>591</v>
      </c>
      <c r="E752" s="7">
        <v>240</v>
      </c>
      <c r="F752" s="16">
        <v>2208862.38</v>
      </c>
      <c r="G752" s="8">
        <f t="shared" si="11"/>
        <v>25136.129999999888</v>
      </c>
      <c r="H752" s="16">
        <v>2233998.5099999998</v>
      </c>
    </row>
    <row r="753" spans="1:8" ht="18.75" customHeight="1">
      <c r="A753" s="23" t="s">
        <v>17</v>
      </c>
      <c r="B753" s="15" t="s">
        <v>124</v>
      </c>
      <c r="C753" s="32" t="s">
        <v>127</v>
      </c>
      <c r="D753" s="9" t="s">
        <v>591</v>
      </c>
      <c r="E753" s="9" t="s">
        <v>272</v>
      </c>
      <c r="F753" s="16">
        <f>F754</f>
        <v>13472.82</v>
      </c>
      <c r="G753" s="8">
        <f t="shared" si="11"/>
        <v>26.680000000000291</v>
      </c>
      <c r="H753" s="16">
        <f>H754</f>
        <v>13499.5</v>
      </c>
    </row>
    <row r="754" spans="1:8" ht="18.75" customHeight="1">
      <c r="A754" s="23" t="s">
        <v>18</v>
      </c>
      <c r="B754" s="15" t="s">
        <v>124</v>
      </c>
      <c r="C754" s="32" t="s">
        <v>127</v>
      </c>
      <c r="D754" s="9" t="s">
        <v>591</v>
      </c>
      <c r="E754" s="9" t="s">
        <v>273</v>
      </c>
      <c r="F754" s="16">
        <v>13472.82</v>
      </c>
      <c r="G754" s="8">
        <f t="shared" si="11"/>
        <v>26.680000000000291</v>
      </c>
      <c r="H754" s="16">
        <v>13499.5</v>
      </c>
    </row>
    <row r="755" spans="1:8" ht="18.75" customHeight="1">
      <c r="A755" s="23" t="s">
        <v>704</v>
      </c>
      <c r="B755" s="9" t="s">
        <v>124</v>
      </c>
      <c r="C755" s="32" t="s">
        <v>127</v>
      </c>
      <c r="D755" s="9" t="s">
        <v>592</v>
      </c>
      <c r="E755" s="9"/>
      <c r="F755" s="16">
        <f>F758+F760</f>
        <v>73841.95</v>
      </c>
      <c r="G755" s="8">
        <f t="shared" si="11"/>
        <v>11.400000000008731</v>
      </c>
      <c r="H755" s="16">
        <f>H758+H760</f>
        <v>73853.350000000006</v>
      </c>
    </row>
    <row r="756" spans="1:8" ht="66.75" hidden="1" customHeight="1">
      <c r="A756" s="23" t="s">
        <v>268</v>
      </c>
      <c r="B756" s="9" t="s">
        <v>124</v>
      </c>
      <c r="C756" s="32" t="s">
        <v>127</v>
      </c>
      <c r="D756" s="9" t="s">
        <v>592</v>
      </c>
      <c r="E756" s="9" t="s">
        <v>269</v>
      </c>
      <c r="F756" s="16">
        <f>F757</f>
        <v>0</v>
      </c>
      <c r="G756" s="8">
        <f t="shared" si="11"/>
        <v>0</v>
      </c>
      <c r="H756" s="16">
        <f>H757</f>
        <v>0</v>
      </c>
    </row>
    <row r="757" spans="1:8" ht="16.5" hidden="1" customHeight="1">
      <c r="A757" s="23" t="s">
        <v>270</v>
      </c>
      <c r="B757" s="9" t="s">
        <v>124</v>
      </c>
      <c r="C757" s="32" t="s">
        <v>127</v>
      </c>
      <c r="D757" s="9" t="s">
        <v>592</v>
      </c>
      <c r="E757" s="9" t="s">
        <v>271</v>
      </c>
      <c r="F757" s="16"/>
      <c r="G757" s="8">
        <f t="shared" si="11"/>
        <v>0</v>
      </c>
      <c r="H757" s="16"/>
    </row>
    <row r="758" spans="1:8" ht="19.5" customHeight="1">
      <c r="A758" s="14" t="s">
        <v>30</v>
      </c>
      <c r="B758" s="9" t="s">
        <v>124</v>
      </c>
      <c r="C758" s="32" t="s">
        <v>127</v>
      </c>
      <c r="D758" s="9" t="s">
        <v>592</v>
      </c>
      <c r="E758" s="9" t="s">
        <v>269</v>
      </c>
      <c r="F758" s="16">
        <f>F759</f>
        <v>6009.4</v>
      </c>
      <c r="G758" s="8">
        <f t="shared" si="11"/>
        <v>11.400000000000546</v>
      </c>
      <c r="H758" s="16">
        <f>H759</f>
        <v>6020.8</v>
      </c>
    </row>
    <row r="759" spans="1:8" ht="21" customHeight="1">
      <c r="A759" s="14" t="s">
        <v>15</v>
      </c>
      <c r="B759" s="9" t="s">
        <v>124</v>
      </c>
      <c r="C759" s="32" t="s">
        <v>127</v>
      </c>
      <c r="D759" s="9" t="s">
        <v>592</v>
      </c>
      <c r="E759" s="9" t="s">
        <v>271</v>
      </c>
      <c r="F759" s="16">
        <v>6009.4</v>
      </c>
      <c r="G759" s="8">
        <f t="shared" si="11"/>
        <v>11.400000000000546</v>
      </c>
      <c r="H759" s="16">
        <v>6020.8</v>
      </c>
    </row>
    <row r="760" spans="1:8" ht="26.25" customHeight="1">
      <c r="A760" s="23" t="s">
        <v>15</v>
      </c>
      <c r="B760" s="9" t="s">
        <v>124</v>
      </c>
      <c r="C760" s="32" t="s">
        <v>127</v>
      </c>
      <c r="D760" s="9" t="s">
        <v>592</v>
      </c>
      <c r="E760" s="9" t="s">
        <v>257</v>
      </c>
      <c r="F760" s="16">
        <f>F761</f>
        <v>67832.55</v>
      </c>
      <c r="G760" s="8">
        <f t="shared" si="11"/>
        <v>0</v>
      </c>
      <c r="H760" s="16">
        <f>H761</f>
        <v>67832.55</v>
      </c>
    </row>
    <row r="761" spans="1:8" ht="18.75" customHeight="1">
      <c r="A761" s="23" t="s">
        <v>16</v>
      </c>
      <c r="B761" s="9" t="s">
        <v>124</v>
      </c>
      <c r="C761" s="32" t="s">
        <v>127</v>
      </c>
      <c r="D761" s="9" t="s">
        <v>592</v>
      </c>
      <c r="E761" s="9" t="s">
        <v>258</v>
      </c>
      <c r="F761" s="16">
        <v>67832.55</v>
      </c>
      <c r="G761" s="8">
        <f t="shared" si="11"/>
        <v>0</v>
      </c>
      <c r="H761" s="16">
        <v>67832.55</v>
      </c>
    </row>
    <row r="762" spans="1:8" hidden="1">
      <c r="A762" s="23" t="s">
        <v>286</v>
      </c>
      <c r="B762" s="9" t="s">
        <v>124</v>
      </c>
      <c r="C762" s="32" t="s">
        <v>127</v>
      </c>
      <c r="D762" s="9" t="s">
        <v>329</v>
      </c>
      <c r="E762" s="9" t="s">
        <v>254</v>
      </c>
      <c r="F762" s="16">
        <f>F763+F765</f>
        <v>0</v>
      </c>
      <c r="G762" s="8">
        <f t="shared" si="11"/>
        <v>0</v>
      </c>
      <c r="H762" s="16">
        <f>H763+H765</f>
        <v>0</v>
      </c>
    </row>
    <row r="763" spans="1:8" ht="66" hidden="1" customHeight="1">
      <c r="A763" s="23" t="s">
        <v>268</v>
      </c>
      <c r="B763" s="9" t="s">
        <v>124</v>
      </c>
      <c r="C763" s="32" t="s">
        <v>127</v>
      </c>
      <c r="D763" s="9" t="s">
        <v>329</v>
      </c>
      <c r="E763" s="9" t="s">
        <v>269</v>
      </c>
      <c r="F763" s="16">
        <f>F764</f>
        <v>0</v>
      </c>
      <c r="G763" s="8">
        <f t="shared" si="11"/>
        <v>0</v>
      </c>
      <c r="H763" s="16">
        <f>H764</f>
        <v>0</v>
      </c>
    </row>
    <row r="764" spans="1:8" hidden="1">
      <c r="A764" s="23" t="s">
        <v>270</v>
      </c>
      <c r="B764" s="9" t="s">
        <v>124</v>
      </c>
      <c r="C764" s="32" t="s">
        <v>127</v>
      </c>
      <c r="D764" s="9" t="s">
        <v>329</v>
      </c>
      <c r="E764" s="7">
        <v>110</v>
      </c>
      <c r="F764" s="16"/>
      <c r="G764" s="8">
        <f t="shared" si="11"/>
        <v>0</v>
      </c>
      <c r="H764" s="16"/>
    </row>
    <row r="765" spans="1:8" hidden="1">
      <c r="A765" s="23" t="s">
        <v>246</v>
      </c>
      <c r="B765" s="9" t="s">
        <v>124</v>
      </c>
      <c r="C765" s="32" t="s">
        <v>127</v>
      </c>
      <c r="D765" s="9" t="s">
        <v>329</v>
      </c>
      <c r="E765" s="7">
        <v>200</v>
      </c>
      <c r="F765" s="16">
        <f>F766</f>
        <v>0</v>
      </c>
      <c r="G765" s="8">
        <f t="shared" si="11"/>
        <v>0</v>
      </c>
      <c r="H765" s="16">
        <f>H766</f>
        <v>0</v>
      </c>
    </row>
    <row r="766" spans="1:8" ht="35.25" hidden="1" customHeight="1">
      <c r="A766" s="23" t="s">
        <v>247</v>
      </c>
      <c r="B766" s="9" t="s">
        <v>124</v>
      </c>
      <c r="C766" s="32" t="s">
        <v>127</v>
      </c>
      <c r="D766" s="9" t="s">
        <v>329</v>
      </c>
      <c r="E766" s="7">
        <v>240</v>
      </c>
      <c r="F766" s="16"/>
      <c r="G766" s="8">
        <f t="shared" si="11"/>
        <v>0</v>
      </c>
      <c r="H766" s="16"/>
    </row>
    <row r="767" spans="1:8" hidden="1">
      <c r="A767" s="23" t="s">
        <v>280</v>
      </c>
      <c r="B767" s="9" t="s">
        <v>124</v>
      </c>
      <c r="C767" s="32" t="s">
        <v>127</v>
      </c>
      <c r="D767" s="9" t="s">
        <v>186</v>
      </c>
      <c r="E767" s="9" t="s">
        <v>254</v>
      </c>
      <c r="F767" s="16">
        <f>F768</f>
        <v>0</v>
      </c>
      <c r="G767" s="8">
        <f t="shared" si="11"/>
        <v>0</v>
      </c>
      <c r="H767" s="16">
        <f>H768</f>
        <v>0</v>
      </c>
    </row>
    <row r="768" spans="1:8" hidden="1">
      <c r="A768" s="23" t="s">
        <v>246</v>
      </c>
      <c r="B768" s="9" t="s">
        <v>124</v>
      </c>
      <c r="C768" s="32" t="s">
        <v>127</v>
      </c>
      <c r="D768" s="9" t="s">
        <v>186</v>
      </c>
      <c r="E768" s="9" t="s">
        <v>257</v>
      </c>
      <c r="F768" s="16">
        <f>F769</f>
        <v>0</v>
      </c>
      <c r="G768" s="8">
        <f t="shared" si="11"/>
        <v>0</v>
      </c>
      <c r="H768" s="16">
        <f>H769</f>
        <v>0</v>
      </c>
    </row>
    <row r="769" spans="1:8" ht="35.25" hidden="1" customHeight="1">
      <c r="A769" s="23" t="s">
        <v>247</v>
      </c>
      <c r="B769" s="9" t="s">
        <v>124</v>
      </c>
      <c r="C769" s="32" t="s">
        <v>127</v>
      </c>
      <c r="D769" s="9" t="s">
        <v>186</v>
      </c>
      <c r="E769" s="9" t="s">
        <v>258</v>
      </c>
      <c r="F769" s="16"/>
      <c r="G769" s="8">
        <f t="shared" si="11"/>
        <v>0</v>
      </c>
      <c r="H769" s="16"/>
    </row>
    <row r="770" spans="1:8" ht="31.5" hidden="1">
      <c r="A770" s="23" t="s">
        <v>287</v>
      </c>
      <c r="B770" s="9" t="s">
        <v>124</v>
      </c>
      <c r="C770" s="32" t="s">
        <v>127</v>
      </c>
      <c r="D770" s="9" t="s">
        <v>98</v>
      </c>
      <c r="E770" s="9" t="s">
        <v>254</v>
      </c>
      <c r="F770" s="16">
        <f>F771</f>
        <v>0</v>
      </c>
      <c r="G770" s="8">
        <f t="shared" si="11"/>
        <v>0</v>
      </c>
      <c r="H770" s="16">
        <f>H771</f>
        <v>0</v>
      </c>
    </row>
    <row r="771" spans="1:8" hidden="1">
      <c r="A771" s="23" t="s">
        <v>246</v>
      </c>
      <c r="B771" s="9" t="s">
        <v>124</v>
      </c>
      <c r="C771" s="32" t="s">
        <v>127</v>
      </c>
      <c r="D771" s="9" t="s">
        <v>98</v>
      </c>
      <c r="E771" s="9" t="s">
        <v>257</v>
      </c>
      <c r="F771" s="16">
        <f>F772</f>
        <v>0</v>
      </c>
      <c r="G771" s="8">
        <f t="shared" si="11"/>
        <v>0</v>
      </c>
      <c r="H771" s="16">
        <f>H772</f>
        <v>0</v>
      </c>
    </row>
    <row r="772" spans="1:8" ht="34.5" hidden="1" customHeight="1">
      <c r="A772" s="23" t="s">
        <v>247</v>
      </c>
      <c r="B772" s="9" t="s">
        <v>124</v>
      </c>
      <c r="C772" s="32" t="s">
        <v>127</v>
      </c>
      <c r="D772" s="9" t="s">
        <v>98</v>
      </c>
      <c r="E772" s="9" t="s">
        <v>258</v>
      </c>
      <c r="F772" s="16"/>
      <c r="G772" s="8">
        <f t="shared" si="11"/>
        <v>0</v>
      </c>
      <c r="H772" s="16"/>
    </row>
    <row r="773" spans="1:8" ht="34.5" hidden="1" customHeight="1">
      <c r="A773" s="23" t="s">
        <v>763</v>
      </c>
      <c r="B773" s="9" t="s">
        <v>124</v>
      </c>
      <c r="C773" s="32" t="s">
        <v>127</v>
      </c>
      <c r="D773" s="9" t="s">
        <v>593</v>
      </c>
      <c r="E773" s="9"/>
      <c r="F773" s="16">
        <f>F774+F776</f>
        <v>0</v>
      </c>
      <c r="G773" s="8">
        <f t="shared" si="11"/>
        <v>0</v>
      </c>
      <c r="H773" s="16">
        <f>H774+H776</f>
        <v>0</v>
      </c>
    </row>
    <row r="774" spans="1:8" ht="21" hidden="1" customHeight="1">
      <c r="A774" s="14" t="s">
        <v>30</v>
      </c>
      <c r="B774" s="9" t="s">
        <v>124</v>
      </c>
      <c r="C774" s="32" t="s">
        <v>127</v>
      </c>
      <c r="D774" s="9" t="s">
        <v>593</v>
      </c>
      <c r="E774" s="9" t="s">
        <v>269</v>
      </c>
      <c r="F774" s="16">
        <f>F775</f>
        <v>0</v>
      </c>
      <c r="G774" s="8">
        <f t="shared" si="11"/>
        <v>0</v>
      </c>
      <c r="H774" s="16">
        <f>H775</f>
        <v>0</v>
      </c>
    </row>
    <row r="775" spans="1:8" ht="21" hidden="1" customHeight="1">
      <c r="A775" s="14" t="s">
        <v>15</v>
      </c>
      <c r="B775" s="9" t="s">
        <v>124</v>
      </c>
      <c r="C775" s="32" t="s">
        <v>127</v>
      </c>
      <c r="D775" s="9" t="s">
        <v>593</v>
      </c>
      <c r="E775" s="9" t="s">
        <v>271</v>
      </c>
      <c r="F775" s="16"/>
      <c r="G775" s="8">
        <f t="shared" si="11"/>
        <v>0</v>
      </c>
      <c r="H775" s="16"/>
    </row>
    <row r="776" spans="1:8" ht="33" hidden="1" customHeight="1">
      <c r="A776" s="23" t="s">
        <v>246</v>
      </c>
      <c r="B776" s="9" t="s">
        <v>124</v>
      </c>
      <c r="C776" s="32" t="s">
        <v>127</v>
      </c>
      <c r="D776" s="9" t="s">
        <v>593</v>
      </c>
      <c r="E776" s="9" t="s">
        <v>257</v>
      </c>
      <c r="F776" s="16">
        <f>F777</f>
        <v>0</v>
      </c>
      <c r="G776" s="8">
        <f t="shared" si="11"/>
        <v>0</v>
      </c>
      <c r="H776" s="16">
        <f>H777</f>
        <v>0</v>
      </c>
    </row>
    <row r="777" spans="1:8" ht="34.5" hidden="1" customHeight="1">
      <c r="A777" s="23" t="s">
        <v>247</v>
      </c>
      <c r="B777" s="9" t="s">
        <v>124</v>
      </c>
      <c r="C777" s="32" t="s">
        <v>127</v>
      </c>
      <c r="D777" s="9" t="s">
        <v>593</v>
      </c>
      <c r="E777" s="9" t="s">
        <v>258</v>
      </c>
      <c r="F777" s="16"/>
      <c r="G777" s="8">
        <f t="shared" si="11"/>
        <v>0</v>
      </c>
      <c r="H777" s="16"/>
    </row>
    <row r="778" spans="1:8" ht="21.75" hidden="1" customHeight="1">
      <c r="A778" s="23" t="s">
        <v>184</v>
      </c>
      <c r="B778" s="9" t="s">
        <v>124</v>
      </c>
      <c r="C778" s="32" t="s">
        <v>127</v>
      </c>
      <c r="D778" s="9" t="s">
        <v>186</v>
      </c>
      <c r="E778" s="9"/>
      <c r="F778" s="16">
        <f>F779</f>
        <v>0</v>
      </c>
      <c r="G778" s="8">
        <f t="shared" si="11"/>
        <v>0</v>
      </c>
      <c r="H778" s="16">
        <f>H779</f>
        <v>0</v>
      </c>
    </row>
    <row r="779" spans="1:8" ht="34.5" hidden="1" customHeight="1">
      <c r="A779" s="23" t="s">
        <v>246</v>
      </c>
      <c r="B779" s="9" t="s">
        <v>124</v>
      </c>
      <c r="C779" s="32" t="s">
        <v>127</v>
      </c>
      <c r="D779" s="9" t="s">
        <v>186</v>
      </c>
      <c r="E779" s="9" t="s">
        <v>257</v>
      </c>
      <c r="F779" s="16">
        <f>F780</f>
        <v>0</v>
      </c>
      <c r="G779" s="8">
        <f t="shared" si="11"/>
        <v>0</v>
      </c>
      <c r="H779" s="16">
        <f>H780</f>
        <v>0</v>
      </c>
    </row>
    <row r="780" spans="1:8" ht="34.5" hidden="1" customHeight="1">
      <c r="A780" s="23" t="s">
        <v>247</v>
      </c>
      <c r="B780" s="9" t="s">
        <v>124</v>
      </c>
      <c r="C780" s="32" t="s">
        <v>127</v>
      </c>
      <c r="D780" s="9" t="s">
        <v>186</v>
      </c>
      <c r="E780" s="9" t="s">
        <v>258</v>
      </c>
      <c r="F780" s="16"/>
      <c r="G780" s="8">
        <f t="shared" ref="G780:G858" si="12">H780-F780</f>
        <v>0</v>
      </c>
      <c r="H780" s="16"/>
    </row>
    <row r="781" spans="1:8" ht="26.25" hidden="1" customHeight="1">
      <c r="A781" s="23" t="s">
        <v>341</v>
      </c>
      <c r="B781" s="9" t="s">
        <v>124</v>
      </c>
      <c r="C781" s="32" t="s">
        <v>127</v>
      </c>
      <c r="D781" s="9" t="s">
        <v>239</v>
      </c>
      <c r="E781" s="9"/>
      <c r="F781" s="16">
        <f>F782</f>
        <v>0</v>
      </c>
      <c r="G781" s="8">
        <f t="shared" si="12"/>
        <v>0</v>
      </c>
      <c r="H781" s="16">
        <f>H782</f>
        <v>0</v>
      </c>
    </row>
    <row r="782" spans="1:8" ht="34.5" hidden="1" customHeight="1">
      <c r="A782" s="23" t="s">
        <v>246</v>
      </c>
      <c r="B782" s="9" t="s">
        <v>124</v>
      </c>
      <c r="C782" s="32" t="s">
        <v>127</v>
      </c>
      <c r="D782" s="9" t="s">
        <v>239</v>
      </c>
      <c r="E782" s="9" t="s">
        <v>257</v>
      </c>
      <c r="F782" s="16">
        <f>F783</f>
        <v>0</v>
      </c>
      <c r="G782" s="8">
        <f t="shared" si="12"/>
        <v>0</v>
      </c>
      <c r="H782" s="16">
        <f>H783</f>
        <v>0</v>
      </c>
    </row>
    <row r="783" spans="1:8" ht="34.5" hidden="1" customHeight="1">
      <c r="A783" s="23" t="s">
        <v>247</v>
      </c>
      <c r="B783" s="9" t="s">
        <v>124</v>
      </c>
      <c r="C783" s="32" t="s">
        <v>127</v>
      </c>
      <c r="D783" s="9" t="s">
        <v>239</v>
      </c>
      <c r="E783" s="9" t="s">
        <v>258</v>
      </c>
      <c r="F783" s="16"/>
      <c r="G783" s="8">
        <f t="shared" si="12"/>
        <v>0</v>
      </c>
      <c r="H783" s="16"/>
    </row>
    <row r="784" spans="1:8" ht="49.5" hidden="1" customHeight="1">
      <c r="A784" s="23" t="s">
        <v>369</v>
      </c>
      <c r="B784" s="9" t="s">
        <v>124</v>
      </c>
      <c r="C784" s="32" t="s">
        <v>127</v>
      </c>
      <c r="D784" s="9" t="s">
        <v>368</v>
      </c>
      <c r="E784" s="9"/>
      <c r="F784" s="16">
        <f>F785</f>
        <v>0</v>
      </c>
      <c r="G784" s="8">
        <f t="shared" si="12"/>
        <v>0</v>
      </c>
      <c r="H784" s="16">
        <f>H785</f>
        <v>0</v>
      </c>
    </row>
    <row r="785" spans="1:8" ht="34.5" hidden="1" customHeight="1">
      <c r="A785" s="23" t="s">
        <v>246</v>
      </c>
      <c r="B785" s="9" t="s">
        <v>124</v>
      </c>
      <c r="C785" s="32" t="s">
        <v>127</v>
      </c>
      <c r="D785" s="9" t="s">
        <v>368</v>
      </c>
      <c r="E785" s="9" t="s">
        <v>257</v>
      </c>
      <c r="F785" s="16">
        <f>F786</f>
        <v>0</v>
      </c>
      <c r="G785" s="8">
        <f t="shared" si="12"/>
        <v>0</v>
      </c>
      <c r="H785" s="16">
        <f>H786</f>
        <v>0</v>
      </c>
    </row>
    <row r="786" spans="1:8" ht="34.5" hidden="1" customHeight="1">
      <c r="A786" s="23" t="s">
        <v>247</v>
      </c>
      <c r="B786" s="9" t="s">
        <v>124</v>
      </c>
      <c r="C786" s="32" t="s">
        <v>127</v>
      </c>
      <c r="D786" s="9" t="s">
        <v>368</v>
      </c>
      <c r="E786" s="9" t="s">
        <v>258</v>
      </c>
      <c r="F786" s="16"/>
      <c r="G786" s="8">
        <f t="shared" si="12"/>
        <v>0</v>
      </c>
      <c r="H786" s="16"/>
    </row>
    <row r="787" spans="1:8" ht="34.5" hidden="1" customHeight="1">
      <c r="A787" s="23" t="s">
        <v>764</v>
      </c>
      <c r="B787" s="9" t="s">
        <v>124</v>
      </c>
      <c r="C787" s="32" t="s">
        <v>127</v>
      </c>
      <c r="D787" s="9" t="s">
        <v>386</v>
      </c>
      <c r="E787" s="9"/>
      <c r="F787" s="16">
        <f>F788</f>
        <v>0</v>
      </c>
      <c r="G787" s="8">
        <f t="shared" si="12"/>
        <v>0</v>
      </c>
      <c r="H787" s="16">
        <f>H788</f>
        <v>0</v>
      </c>
    </row>
    <row r="788" spans="1:8" ht="34.5" hidden="1" customHeight="1">
      <c r="A788" s="23" t="s">
        <v>246</v>
      </c>
      <c r="B788" s="9" t="s">
        <v>124</v>
      </c>
      <c r="C788" s="32" t="s">
        <v>127</v>
      </c>
      <c r="D788" s="9" t="s">
        <v>386</v>
      </c>
      <c r="E788" s="9" t="s">
        <v>257</v>
      </c>
      <c r="F788" s="16">
        <f>F789</f>
        <v>0</v>
      </c>
      <c r="G788" s="8">
        <f t="shared" si="12"/>
        <v>0</v>
      </c>
      <c r="H788" s="16">
        <f>H789</f>
        <v>0</v>
      </c>
    </row>
    <row r="789" spans="1:8" ht="34.5" hidden="1" customHeight="1">
      <c r="A789" s="23" t="s">
        <v>247</v>
      </c>
      <c r="B789" s="9" t="s">
        <v>124</v>
      </c>
      <c r="C789" s="32" t="s">
        <v>127</v>
      </c>
      <c r="D789" s="9" t="s">
        <v>386</v>
      </c>
      <c r="E789" s="9" t="s">
        <v>258</v>
      </c>
      <c r="F789" s="16"/>
      <c r="G789" s="8">
        <f t="shared" si="12"/>
        <v>0</v>
      </c>
      <c r="H789" s="16"/>
    </row>
    <row r="790" spans="1:8" ht="34.5" hidden="1" customHeight="1">
      <c r="A790" s="23" t="s">
        <v>765</v>
      </c>
      <c r="B790" s="9" t="s">
        <v>124</v>
      </c>
      <c r="C790" s="32" t="s">
        <v>127</v>
      </c>
      <c r="D790" s="9" t="s">
        <v>387</v>
      </c>
      <c r="E790" s="9"/>
      <c r="F790" s="16">
        <f>F791</f>
        <v>0</v>
      </c>
      <c r="G790" s="8">
        <f t="shared" si="12"/>
        <v>0</v>
      </c>
      <c r="H790" s="16">
        <f>H791</f>
        <v>0</v>
      </c>
    </row>
    <row r="791" spans="1:8" ht="22.5" hidden="1" customHeight="1">
      <c r="A791" s="14" t="s">
        <v>30</v>
      </c>
      <c r="B791" s="9" t="s">
        <v>124</v>
      </c>
      <c r="C791" s="32" t="s">
        <v>127</v>
      </c>
      <c r="D791" s="9" t="s">
        <v>387</v>
      </c>
      <c r="E791" s="9" t="s">
        <v>269</v>
      </c>
      <c r="F791" s="16">
        <f>F792</f>
        <v>0</v>
      </c>
      <c r="G791" s="8">
        <f t="shared" si="12"/>
        <v>0</v>
      </c>
      <c r="H791" s="16">
        <f>H792</f>
        <v>0</v>
      </c>
    </row>
    <row r="792" spans="1:8" ht="22.5" hidden="1" customHeight="1">
      <c r="A792" s="14" t="s">
        <v>15</v>
      </c>
      <c r="B792" s="9" t="s">
        <v>124</v>
      </c>
      <c r="C792" s="32" t="s">
        <v>127</v>
      </c>
      <c r="D792" s="9" t="s">
        <v>387</v>
      </c>
      <c r="E792" s="9" t="s">
        <v>271</v>
      </c>
      <c r="F792" s="16"/>
      <c r="G792" s="8">
        <f t="shared" si="12"/>
        <v>0</v>
      </c>
      <c r="H792" s="16"/>
    </row>
    <row r="793" spans="1:8" ht="36.75" hidden="1" customHeight="1">
      <c r="A793" s="14" t="s">
        <v>755</v>
      </c>
      <c r="B793" s="9" t="s">
        <v>124</v>
      </c>
      <c r="C793" s="32" t="s">
        <v>127</v>
      </c>
      <c r="D793" s="9" t="s">
        <v>352</v>
      </c>
      <c r="E793" s="9"/>
      <c r="F793" s="16">
        <f>F794</f>
        <v>0</v>
      </c>
      <c r="G793" s="8">
        <f t="shared" si="12"/>
        <v>0</v>
      </c>
      <c r="H793" s="16">
        <f>H794</f>
        <v>0</v>
      </c>
    </row>
    <row r="794" spans="1:8" ht="34.5" hidden="1" customHeight="1">
      <c r="A794" s="23" t="s">
        <v>246</v>
      </c>
      <c r="B794" s="9" t="s">
        <v>124</v>
      </c>
      <c r="C794" s="32" t="s">
        <v>127</v>
      </c>
      <c r="D794" s="9" t="s">
        <v>352</v>
      </c>
      <c r="E794" s="9" t="s">
        <v>257</v>
      </c>
      <c r="F794" s="16">
        <f>F795</f>
        <v>0</v>
      </c>
      <c r="G794" s="8">
        <f t="shared" si="12"/>
        <v>0</v>
      </c>
      <c r="H794" s="16">
        <f>H795</f>
        <v>0</v>
      </c>
    </row>
    <row r="795" spans="1:8" ht="34.5" hidden="1" customHeight="1">
      <c r="A795" s="23" t="s">
        <v>247</v>
      </c>
      <c r="B795" s="9" t="s">
        <v>124</v>
      </c>
      <c r="C795" s="32" t="s">
        <v>127</v>
      </c>
      <c r="D795" s="9" t="s">
        <v>352</v>
      </c>
      <c r="E795" s="9" t="s">
        <v>258</v>
      </c>
      <c r="F795" s="16"/>
      <c r="G795" s="8">
        <f t="shared" si="12"/>
        <v>0</v>
      </c>
      <c r="H795" s="16"/>
    </row>
    <row r="796" spans="1:8" ht="18.75" customHeight="1">
      <c r="A796" s="36" t="s">
        <v>184</v>
      </c>
      <c r="B796" s="9" t="s">
        <v>124</v>
      </c>
      <c r="C796" s="32" t="s">
        <v>127</v>
      </c>
      <c r="D796" s="9" t="s">
        <v>724</v>
      </c>
      <c r="E796" s="9" t="s">
        <v>254</v>
      </c>
      <c r="F796" s="16">
        <f>F797</f>
        <v>202758.1</v>
      </c>
      <c r="G796" s="8">
        <f t="shared" si="12"/>
        <v>34382</v>
      </c>
      <c r="H796" s="16">
        <f>H797</f>
        <v>237140.1</v>
      </c>
    </row>
    <row r="797" spans="1:8" ht="22.5" customHeight="1">
      <c r="A797" s="23" t="s">
        <v>15</v>
      </c>
      <c r="B797" s="9" t="s">
        <v>124</v>
      </c>
      <c r="C797" s="32" t="s">
        <v>127</v>
      </c>
      <c r="D797" s="9" t="s">
        <v>724</v>
      </c>
      <c r="E797" s="9" t="s">
        <v>257</v>
      </c>
      <c r="F797" s="16">
        <f>F798</f>
        <v>202758.1</v>
      </c>
      <c r="G797" s="8">
        <f t="shared" si="12"/>
        <v>34382</v>
      </c>
      <c r="H797" s="16">
        <f>H798</f>
        <v>237140.1</v>
      </c>
    </row>
    <row r="798" spans="1:8" ht="24.75" customHeight="1">
      <c r="A798" s="23" t="s">
        <v>16</v>
      </c>
      <c r="B798" s="9" t="s">
        <v>124</v>
      </c>
      <c r="C798" s="32" t="s">
        <v>127</v>
      </c>
      <c r="D798" s="9" t="s">
        <v>724</v>
      </c>
      <c r="E798" s="9" t="s">
        <v>258</v>
      </c>
      <c r="F798" s="16">
        <v>202758.1</v>
      </c>
      <c r="G798" s="8">
        <f t="shared" si="12"/>
        <v>34382</v>
      </c>
      <c r="H798" s="16">
        <v>237140.1</v>
      </c>
    </row>
    <row r="799" spans="1:8" ht="24" customHeight="1">
      <c r="A799" s="23" t="s">
        <v>806</v>
      </c>
      <c r="B799" s="9" t="s">
        <v>124</v>
      </c>
      <c r="C799" s="32" t="s">
        <v>127</v>
      </c>
      <c r="D799" s="9" t="s">
        <v>807</v>
      </c>
      <c r="E799" s="9" t="s">
        <v>254</v>
      </c>
      <c r="F799" s="16">
        <f>F800</f>
        <v>9580</v>
      </c>
      <c r="G799" s="8">
        <f t="shared" si="12"/>
        <v>0</v>
      </c>
      <c r="H799" s="16">
        <f>H800</f>
        <v>9580</v>
      </c>
    </row>
    <row r="800" spans="1:8" ht="24.75" customHeight="1">
      <c r="A800" s="23" t="s">
        <v>15</v>
      </c>
      <c r="B800" s="9" t="s">
        <v>124</v>
      </c>
      <c r="C800" s="32" t="s">
        <v>127</v>
      </c>
      <c r="D800" s="9" t="s">
        <v>807</v>
      </c>
      <c r="E800" s="9" t="s">
        <v>257</v>
      </c>
      <c r="F800" s="16">
        <f>F801</f>
        <v>9580</v>
      </c>
      <c r="G800" s="8">
        <f t="shared" si="12"/>
        <v>0</v>
      </c>
      <c r="H800" s="16">
        <f>H801</f>
        <v>9580</v>
      </c>
    </row>
    <row r="801" spans="1:8" ht="21.75" customHeight="1">
      <c r="A801" s="23" t="s">
        <v>16</v>
      </c>
      <c r="B801" s="9" t="s">
        <v>124</v>
      </c>
      <c r="C801" s="32" t="s">
        <v>127</v>
      </c>
      <c r="D801" s="9" t="s">
        <v>807</v>
      </c>
      <c r="E801" s="9" t="s">
        <v>258</v>
      </c>
      <c r="F801" s="16">
        <v>9580</v>
      </c>
      <c r="G801" s="8">
        <f t="shared" si="12"/>
        <v>0</v>
      </c>
      <c r="H801" s="16">
        <v>9580</v>
      </c>
    </row>
    <row r="802" spans="1:8" ht="34.5" customHeight="1">
      <c r="A802" s="23" t="s">
        <v>809</v>
      </c>
      <c r="B802" s="9" t="s">
        <v>124</v>
      </c>
      <c r="C802" s="32" t="s">
        <v>127</v>
      </c>
      <c r="D802" s="9" t="s">
        <v>808</v>
      </c>
      <c r="E802" s="9" t="s">
        <v>254</v>
      </c>
      <c r="F802" s="16">
        <f>F803</f>
        <v>39960</v>
      </c>
      <c r="G802" s="8">
        <f t="shared" si="12"/>
        <v>0</v>
      </c>
      <c r="H802" s="16">
        <f>H803</f>
        <v>39960</v>
      </c>
    </row>
    <row r="803" spans="1:8" ht="18.75" customHeight="1">
      <c r="A803" s="23" t="s">
        <v>15</v>
      </c>
      <c r="B803" s="9" t="s">
        <v>124</v>
      </c>
      <c r="C803" s="32" t="s">
        <v>127</v>
      </c>
      <c r="D803" s="9" t="s">
        <v>808</v>
      </c>
      <c r="E803" s="9" t="s">
        <v>257</v>
      </c>
      <c r="F803" s="16">
        <f>F804</f>
        <v>39960</v>
      </c>
      <c r="G803" s="8">
        <f t="shared" si="12"/>
        <v>0</v>
      </c>
      <c r="H803" s="16">
        <f>H804</f>
        <v>39960</v>
      </c>
    </row>
    <row r="804" spans="1:8" ht="19.5" customHeight="1">
      <c r="A804" s="23" t="s">
        <v>16</v>
      </c>
      <c r="B804" s="9" t="s">
        <v>124</v>
      </c>
      <c r="C804" s="32" t="s">
        <v>127</v>
      </c>
      <c r="D804" s="9" t="s">
        <v>808</v>
      </c>
      <c r="E804" s="9" t="s">
        <v>258</v>
      </c>
      <c r="F804" s="16">
        <v>39960</v>
      </c>
      <c r="G804" s="8">
        <f t="shared" si="12"/>
        <v>0</v>
      </c>
      <c r="H804" s="16">
        <v>39960</v>
      </c>
    </row>
    <row r="805" spans="1:8" ht="34.5" customHeight="1">
      <c r="A805" s="23" t="s">
        <v>797</v>
      </c>
      <c r="B805" s="9" t="s">
        <v>124</v>
      </c>
      <c r="C805" s="32" t="s">
        <v>127</v>
      </c>
      <c r="D805" s="9" t="s">
        <v>798</v>
      </c>
      <c r="E805" s="9" t="s">
        <v>254</v>
      </c>
      <c r="F805" s="16">
        <f>F806</f>
        <v>100000</v>
      </c>
      <c r="G805" s="8">
        <f t="shared" si="12"/>
        <v>0</v>
      </c>
      <c r="H805" s="16">
        <f>H806</f>
        <v>100000</v>
      </c>
    </row>
    <row r="806" spans="1:8" ht="18.75" customHeight="1">
      <c r="A806" s="23" t="s">
        <v>15</v>
      </c>
      <c r="B806" s="9" t="s">
        <v>124</v>
      </c>
      <c r="C806" s="32" t="s">
        <v>127</v>
      </c>
      <c r="D806" s="9" t="s">
        <v>798</v>
      </c>
      <c r="E806" s="9" t="s">
        <v>257</v>
      </c>
      <c r="F806" s="16">
        <f>F807</f>
        <v>100000</v>
      </c>
      <c r="G806" s="8">
        <f t="shared" si="12"/>
        <v>0</v>
      </c>
      <c r="H806" s="16">
        <f>H807</f>
        <v>100000</v>
      </c>
    </row>
    <row r="807" spans="1:8" ht="18" customHeight="1">
      <c r="A807" s="23" t="s">
        <v>16</v>
      </c>
      <c r="B807" s="9" t="s">
        <v>124</v>
      </c>
      <c r="C807" s="32" t="s">
        <v>127</v>
      </c>
      <c r="D807" s="9" t="s">
        <v>798</v>
      </c>
      <c r="E807" s="9" t="s">
        <v>258</v>
      </c>
      <c r="F807" s="16">
        <v>100000</v>
      </c>
      <c r="G807" s="8">
        <f t="shared" si="12"/>
        <v>0</v>
      </c>
      <c r="H807" s="16">
        <v>100000</v>
      </c>
    </row>
    <row r="808" spans="1:8" ht="21.75" customHeight="1">
      <c r="A808" s="23" t="s">
        <v>815</v>
      </c>
      <c r="B808" s="9" t="s">
        <v>124</v>
      </c>
      <c r="C808" s="32" t="s">
        <v>127</v>
      </c>
      <c r="D808" s="9" t="s">
        <v>816</v>
      </c>
      <c r="E808" s="9" t="s">
        <v>254</v>
      </c>
      <c r="F808" s="16">
        <f>F809</f>
        <v>116657.08</v>
      </c>
      <c r="G808" s="8">
        <f t="shared" si="12"/>
        <v>0</v>
      </c>
      <c r="H808" s="16">
        <f>H809</f>
        <v>116657.08</v>
      </c>
    </row>
    <row r="809" spans="1:8" ht="18.75" customHeight="1">
      <c r="A809" s="23" t="s">
        <v>15</v>
      </c>
      <c r="B809" s="9" t="s">
        <v>124</v>
      </c>
      <c r="C809" s="32" t="s">
        <v>127</v>
      </c>
      <c r="D809" s="9" t="s">
        <v>816</v>
      </c>
      <c r="E809" s="9" t="s">
        <v>257</v>
      </c>
      <c r="F809" s="16">
        <f>F810</f>
        <v>116657.08</v>
      </c>
      <c r="G809" s="8">
        <f t="shared" si="12"/>
        <v>0</v>
      </c>
      <c r="H809" s="16">
        <f>H810</f>
        <v>116657.08</v>
      </c>
    </row>
    <row r="810" spans="1:8" ht="19.5" customHeight="1">
      <c r="A810" s="23" t="s">
        <v>16</v>
      </c>
      <c r="B810" s="9" t="s">
        <v>124</v>
      </c>
      <c r="C810" s="32" t="s">
        <v>127</v>
      </c>
      <c r="D810" s="9" t="s">
        <v>816</v>
      </c>
      <c r="E810" s="9" t="s">
        <v>258</v>
      </c>
      <c r="F810" s="16">
        <v>116657.08</v>
      </c>
      <c r="G810" s="8">
        <f t="shared" si="12"/>
        <v>0</v>
      </c>
      <c r="H810" s="16">
        <v>116657.08</v>
      </c>
    </row>
    <row r="811" spans="1:8" ht="18.75" customHeight="1">
      <c r="A811" s="23" t="s">
        <v>815</v>
      </c>
      <c r="B811" s="9" t="s">
        <v>124</v>
      </c>
      <c r="C811" s="32" t="s">
        <v>127</v>
      </c>
      <c r="D811" s="9" t="s">
        <v>817</v>
      </c>
      <c r="E811" s="9" t="s">
        <v>254</v>
      </c>
      <c r="F811" s="16">
        <f>F812</f>
        <v>11665.71</v>
      </c>
      <c r="G811" s="8">
        <f t="shared" si="12"/>
        <v>0</v>
      </c>
      <c r="H811" s="16">
        <f>H812</f>
        <v>11665.71</v>
      </c>
    </row>
    <row r="812" spans="1:8" ht="18" customHeight="1">
      <c r="A812" s="23" t="s">
        <v>15</v>
      </c>
      <c r="B812" s="9" t="s">
        <v>124</v>
      </c>
      <c r="C812" s="32" t="s">
        <v>127</v>
      </c>
      <c r="D812" s="9" t="s">
        <v>817</v>
      </c>
      <c r="E812" s="9" t="s">
        <v>257</v>
      </c>
      <c r="F812" s="16">
        <f>F813</f>
        <v>11665.71</v>
      </c>
      <c r="G812" s="8">
        <f t="shared" si="12"/>
        <v>0</v>
      </c>
      <c r="H812" s="16">
        <f>H813</f>
        <v>11665.71</v>
      </c>
    </row>
    <row r="813" spans="1:8" ht="19.5" customHeight="1">
      <c r="A813" s="23" t="s">
        <v>16</v>
      </c>
      <c r="B813" s="9" t="s">
        <v>124</v>
      </c>
      <c r="C813" s="32" t="s">
        <v>127</v>
      </c>
      <c r="D813" s="9" t="s">
        <v>817</v>
      </c>
      <c r="E813" s="9" t="s">
        <v>258</v>
      </c>
      <c r="F813" s="16">
        <v>11665.71</v>
      </c>
      <c r="G813" s="8">
        <f t="shared" si="12"/>
        <v>0</v>
      </c>
      <c r="H813" s="16">
        <v>11665.71</v>
      </c>
    </row>
    <row r="814" spans="1:8" ht="34.5" customHeight="1">
      <c r="A814" s="36" t="s">
        <v>705</v>
      </c>
      <c r="B814" s="9" t="s">
        <v>124</v>
      </c>
      <c r="C814" s="32" t="s">
        <v>127</v>
      </c>
      <c r="D814" s="9" t="s">
        <v>462</v>
      </c>
      <c r="E814" s="9"/>
      <c r="F814" s="16">
        <f>F815</f>
        <v>90000</v>
      </c>
      <c r="G814" s="8">
        <f t="shared" si="12"/>
        <v>-54000</v>
      </c>
      <c r="H814" s="16">
        <f>H815</f>
        <v>36000</v>
      </c>
    </row>
    <row r="815" spans="1:8" ht="17.25" customHeight="1">
      <c r="A815" s="36" t="s">
        <v>464</v>
      </c>
      <c r="B815" s="9" t="s">
        <v>124</v>
      </c>
      <c r="C815" s="32" t="s">
        <v>127</v>
      </c>
      <c r="D815" s="9" t="s">
        <v>463</v>
      </c>
      <c r="E815" s="9"/>
      <c r="F815" s="16">
        <f>F816</f>
        <v>90000</v>
      </c>
      <c r="G815" s="8">
        <f t="shared" si="12"/>
        <v>-54000</v>
      </c>
      <c r="H815" s="16">
        <f>H816</f>
        <v>36000</v>
      </c>
    </row>
    <row r="816" spans="1:8" ht="18" customHeight="1">
      <c r="A816" s="14" t="s">
        <v>15</v>
      </c>
      <c r="B816" s="9" t="s">
        <v>124</v>
      </c>
      <c r="C816" s="32" t="s">
        <v>127</v>
      </c>
      <c r="D816" s="9" t="s">
        <v>747</v>
      </c>
      <c r="E816" s="9" t="s">
        <v>257</v>
      </c>
      <c r="F816" s="16">
        <f>F817</f>
        <v>90000</v>
      </c>
      <c r="G816" s="8">
        <f t="shared" si="12"/>
        <v>-54000</v>
      </c>
      <c r="H816" s="16">
        <f>H817</f>
        <v>36000</v>
      </c>
    </row>
    <row r="817" spans="1:8" ht="18" customHeight="1">
      <c r="A817" s="14" t="s">
        <v>16</v>
      </c>
      <c r="B817" s="9" t="s">
        <v>124</v>
      </c>
      <c r="C817" s="32" t="s">
        <v>127</v>
      </c>
      <c r="D817" s="9" t="s">
        <v>747</v>
      </c>
      <c r="E817" s="9" t="s">
        <v>258</v>
      </c>
      <c r="F817" s="16">
        <v>90000</v>
      </c>
      <c r="G817" s="8">
        <f t="shared" si="12"/>
        <v>-54000</v>
      </c>
      <c r="H817" s="16">
        <v>36000</v>
      </c>
    </row>
    <row r="818" spans="1:8" ht="20.25" customHeight="1">
      <c r="A818" s="17" t="s">
        <v>69</v>
      </c>
      <c r="B818" s="12" t="s">
        <v>124</v>
      </c>
      <c r="C818" s="31" t="s">
        <v>144</v>
      </c>
      <c r="D818" s="4"/>
      <c r="E818" s="4"/>
      <c r="F818" s="13">
        <f>F822+F865</f>
        <v>7655811.6399999997</v>
      </c>
      <c r="G818" s="8">
        <f t="shared" si="12"/>
        <v>-602587.93999999948</v>
      </c>
      <c r="H818" s="13">
        <f>H822+H865</f>
        <v>7053223.7000000002</v>
      </c>
    </row>
    <row r="819" spans="1:8" ht="33" hidden="1" customHeight="1">
      <c r="A819" s="23" t="s">
        <v>304</v>
      </c>
      <c r="B819" s="15" t="s">
        <v>124</v>
      </c>
      <c r="C819" s="32" t="s">
        <v>144</v>
      </c>
      <c r="D819" s="7" t="s">
        <v>248</v>
      </c>
      <c r="E819" s="4"/>
      <c r="F819" s="16">
        <f>F820</f>
        <v>0</v>
      </c>
      <c r="G819" s="8">
        <f t="shared" si="12"/>
        <v>0</v>
      </c>
      <c r="H819" s="16">
        <f>H820</f>
        <v>0</v>
      </c>
    </row>
    <row r="820" spans="1:8" ht="33" hidden="1" customHeight="1">
      <c r="A820" s="23" t="s">
        <v>246</v>
      </c>
      <c r="B820" s="15" t="s">
        <v>124</v>
      </c>
      <c r="C820" s="32" t="s">
        <v>144</v>
      </c>
      <c r="D820" s="7" t="s">
        <v>248</v>
      </c>
      <c r="E820" s="7">
        <v>200</v>
      </c>
      <c r="F820" s="16">
        <f>F821</f>
        <v>0</v>
      </c>
      <c r="G820" s="8">
        <f t="shared" si="12"/>
        <v>0</v>
      </c>
      <c r="H820" s="16">
        <f>H821</f>
        <v>0</v>
      </c>
    </row>
    <row r="821" spans="1:8" ht="38.25" hidden="1" customHeight="1">
      <c r="A821" s="23" t="s">
        <v>247</v>
      </c>
      <c r="B821" s="15" t="s">
        <v>124</v>
      </c>
      <c r="C821" s="32" t="s">
        <v>144</v>
      </c>
      <c r="D821" s="7" t="s">
        <v>248</v>
      </c>
      <c r="E821" s="7">
        <v>240</v>
      </c>
      <c r="F821" s="16"/>
      <c r="G821" s="8">
        <f t="shared" si="12"/>
        <v>0</v>
      </c>
      <c r="H821" s="16"/>
    </row>
    <row r="822" spans="1:8" ht="18.75" customHeight="1">
      <c r="A822" s="14" t="s">
        <v>180</v>
      </c>
      <c r="B822" s="15" t="s">
        <v>124</v>
      </c>
      <c r="C822" s="32" t="s">
        <v>144</v>
      </c>
      <c r="D822" s="7" t="s">
        <v>577</v>
      </c>
      <c r="E822" s="4"/>
      <c r="F822" s="16">
        <f>F835+F855+F858+F861</f>
        <v>6119811.6399999997</v>
      </c>
      <c r="G822" s="8">
        <f t="shared" si="12"/>
        <v>-584660.18999999948</v>
      </c>
      <c r="H822" s="16">
        <f>H835+H855+H858+H861</f>
        <v>5535151.4500000002</v>
      </c>
    </row>
    <row r="823" spans="1:8" ht="18.75" hidden="1" customHeight="1">
      <c r="A823" s="14" t="s">
        <v>178</v>
      </c>
      <c r="B823" s="15" t="s">
        <v>124</v>
      </c>
      <c r="C823" s="32" t="s">
        <v>144</v>
      </c>
      <c r="D823" s="7" t="s">
        <v>179</v>
      </c>
      <c r="E823" s="7"/>
      <c r="F823" s="16">
        <f>F824+F831</f>
        <v>0</v>
      </c>
      <c r="G823" s="8">
        <f t="shared" si="12"/>
        <v>0</v>
      </c>
      <c r="H823" s="16">
        <f>H824+H831</f>
        <v>0</v>
      </c>
    </row>
    <row r="824" spans="1:8" ht="31.5" hidden="1">
      <c r="A824" s="14" t="s">
        <v>143</v>
      </c>
      <c r="B824" s="15" t="s">
        <v>124</v>
      </c>
      <c r="C824" s="32" t="s">
        <v>144</v>
      </c>
      <c r="D824" s="7" t="s">
        <v>179</v>
      </c>
      <c r="E824" s="7"/>
      <c r="F824" s="16">
        <f>F825+F827+F833</f>
        <v>0</v>
      </c>
      <c r="G824" s="8">
        <f t="shared" si="12"/>
        <v>0</v>
      </c>
      <c r="H824" s="16">
        <f>H825+H827+H833</f>
        <v>0</v>
      </c>
    </row>
    <row r="825" spans="1:8" ht="52.5" hidden="1" customHeight="1">
      <c r="A825" s="14" t="s">
        <v>13</v>
      </c>
      <c r="B825" s="15" t="s">
        <v>124</v>
      </c>
      <c r="C825" s="32" t="s">
        <v>144</v>
      </c>
      <c r="D825" s="7" t="s">
        <v>179</v>
      </c>
      <c r="E825" s="7">
        <v>100</v>
      </c>
      <c r="F825" s="16">
        <f>F826</f>
        <v>0</v>
      </c>
      <c r="G825" s="8">
        <f t="shared" si="12"/>
        <v>0</v>
      </c>
      <c r="H825" s="16">
        <f>H826</f>
        <v>0</v>
      </c>
    </row>
    <row r="826" spans="1:8" ht="22.5" hidden="1" customHeight="1">
      <c r="A826" s="14" t="s">
        <v>30</v>
      </c>
      <c r="B826" s="15" t="s">
        <v>124</v>
      </c>
      <c r="C826" s="32" t="s">
        <v>144</v>
      </c>
      <c r="D826" s="7" t="s">
        <v>179</v>
      </c>
      <c r="E826" s="7">
        <v>110</v>
      </c>
      <c r="F826" s="16"/>
      <c r="G826" s="8">
        <f t="shared" si="12"/>
        <v>0</v>
      </c>
      <c r="H826" s="16"/>
    </row>
    <row r="827" spans="1:8" hidden="1">
      <c r="A827" s="14" t="s">
        <v>15</v>
      </c>
      <c r="B827" s="15" t="s">
        <v>124</v>
      </c>
      <c r="C827" s="32" t="s">
        <v>144</v>
      </c>
      <c r="D827" s="7" t="s">
        <v>179</v>
      </c>
      <c r="E827" s="7">
        <v>200</v>
      </c>
      <c r="F827" s="16">
        <f>F828</f>
        <v>0</v>
      </c>
      <c r="G827" s="8">
        <f t="shared" si="12"/>
        <v>0</v>
      </c>
      <c r="H827" s="16">
        <f>H828</f>
        <v>0</v>
      </c>
    </row>
    <row r="828" spans="1:8" ht="34.5" hidden="1" customHeight="1">
      <c r="A828" s="14" t="s">
        <v>16</v>
      </c>
      <c r="B828" s="15" t="s">
        <v>124</v>
      </c>
      <c r="C828" s="32" t="s">
        <v>144</v>
      </c>
      <c r="D828" s="7" t="s">
        <v>179</v>
      </c>
      <c r="E828" s="7">
        <v>240</v>
      </c>
      <c r="F828" s="16"/>
      <c r="G828" s="8">
        <f t="shared" si="12"/>
        <v>0</v>
      </c>
      <c r="H828" s="16"/>
    </row>
    <row r="829" spans="1:8" hidden="1">
      <c r="A829" s="23" t="s">
        <v>240</v>
      </c>
      <c r="B829" s="15" t="s">
        <v>124</v>
      </c>
      <c r="C829" s="32" t="s">
        <v>144</v>
      </c>
      <c r="D829" s="7" t="s">
        <v>181</v>
      </c>
      <c r="E829" s="7">
        <v>800</v>
      </c>
      <c r="F829" s="16">
        <f>F830</f>
        <v>0</v>
      </c>
      <c r="G829" s="8">
        <f t="shared" si="12"/>
        <v>0</v>
      </c>
      <c r="H829" s="16">
        <f>H830</f>
        <v>0</v>
      </c>
    </row>
    <row r="830" spans="1:8" hidden="1">
      <c r="A830" s="23" t="s">
        <v>241</v>
      </c>
      <c r="B830" s="15" t="s">
        <v>124</v>
      </c>
      <c r="C830" s="32" t="s">
        <v>144</v>
      </c>
      <c r="D830" s="7" t="s">
        <v>181</v>
      </c>
      <c r="E830" s="7">
        <v>850</v>
      </c>
      <c r="F830" s="16"/>
      <c r="G830" s="8">
        <f t="shared" si="12"/>
        <v>0</v>
      </c>
      <c r="H830" s="16"/>
    </row>
    <row r="831" spans="1:8" ht="31.5" hidden="1">
      <c r="A831" s="14" t="s">
        <v>167</v>
      </c>
      <c r="B831" s="15" t="s">
        <v>124</v>
      </c>
      <c r="C831" s="32" t="s">
        <v>144</v>
      </c>
      <c r="D831" s="7" t="s">
        <v>182</v>
      </c>
      <c r="E831" s="7">
        <v>200</v>
      </c>
      <c r="F831" s="16">
        <f>F832</f>
        <v>0</v>
      </c>
      <c r="G831" s="8">
        <f t="shared" si="12"/>
        <v>0</v>
      </c>
      <c r="H831" s="16">
        <f>H832</f>
        <v>0</v>
      </c>
    </row>
    <row r="832" spans="1:8" ht="34.5" hidden="1" customHeight="1">
      <c r="A832" s="14" t="s">
        <v>168</v>
      </c>
      <c r="B832" s="15" t="s">
        <v>124</v>
      </c>
      <c r="C832" s="32" t="s">
        <v>144</v>
      </c>
      <c r="D832" s="7" t="s">
        <v>182</v>
      </c>
      <c r="E832" s="7">
        <v>240</v>
      </c>
      <c r="F832" s="16"/>
      <c r="G832" s="8">
        <f t="shared" si="12"/>
        <v>0</v>
      </c>
      <c r="H832" s="16"/>
    </row>
    <row r="833" spans="1:8" ht="24" hidden="1" customHeight="1">
      <c r="A833" s="23" t="s">
        <v>17</v>
      </c>
      <c r="B833" s="15" t="s">
        <v>124</v>
      </c>
      <c r="C833" s="32" t="s">
        <v>144</v>
      </c>
      <c r="D833" s="7" t="s">
        <v>179</v>
      </c>
      <c r="E833" s="7">
        <v>800</v>
      </c>
      <c r="F833" s="16">
        <f>F834</f>
        <v>0</v>
      </c>
      <c r="G833" s="8">
        <f t="shared" si="12"/>
        <v>0</v>
      </c>
      <c r="H833" s="16">
        <f>H834</f>
        <v>0</v>
      </c>
    </row>
    <row r="834" spans="1:8" ht="19.5" hidden="1" customHeight="1">
      <c r="A834" s="23" t="s">
        <v>18</v>
      </c>
      <c r="B834" s="15" t="s">
        <v>124</v>
      </c>
      <c r="C834" s="32" t="s">
        <v>144</v>
      </c>
      <c r="D834" s="7" t="s">
        <v>179</v>
      </c>
      <c r="E834" s="7">
        <v>850</v>
      </c>
      <c r="F834" s="16"/>
      <c r="G834" s="8">
        <f t="shared" si="12"/>
        <v>0</v>
      </c>
      <c r="H834" s="16"/>
    </row>
    <row r="835" spans="1:8" ht="16.5" customHeight="1">
      <c r="A835" s="36" t="s">
        <v>723</v>
      </c>
      <c r="B835" s="15" t="s">
        <v>124</v>
      </c>
      <c r="C835" s="32" t="s">
        <v>144</v>
      </c>
      <c r="D835" s="7" t="s">
        <v>722</v>
      </c>
      <c r="E835" s="7"/>
      <c r="F835" s="16">
        <f>F836+F843+F850</f>
        <v>5958870.8199999994</v>
      </c>
      <c r="G835" s="8">
        <f t="shared" si="12"/>
        <v>-527640.01999999955</v>
      </c>
      <c r="H835" s="16">
        <f>H836+H843+H850</f>
        <v>5431230.7999999998</v>
      </c>
    </row>
    <row r="836" spans="1:8" ht="18.75" customHeight="1">
      <c r="A836" s="36" t="s">
        <v>706</v>
      </c>
      <c r="B836" s="15" t="s">
        <v>124</v>
      </c>
      <c r="C836" s="32" t="s">
        <v>144</v>
      </c>
      <c r="D836" s="15" t="s">
        <v>719</v>
      </c>
      <c r="E836" s="9" t="s">
        <v>254</v>
      </c>
      <c r="F836" s="16">
        <f>F837+F839+F841</f>
        <v>4998068.6899999995</v>
      </c>
      <c r="G836" s="8">
        <f t="shared" si="12"/>
        <v>-486311.96999999974</v>
      </c>
      <c r="H836" s="16">
        <f>H837+H839+H841</f>
        <v>4511756.72</v>
      </c>
    </row>
    <row r="837" spans="1:8" ht="31.5" customHeight="1">
      <c r="A837" s="36" t="s">
        <v>13</v>
      </c>
      <c r="B837" s="15" t="s">
        <v>124</v>
      </c>
      <c r="C837" s="32" t="s">
        <v>144</v>
      </c>
      <c r="D837" s="15" t="s">
        <v>719</v>
      </c>
      <c r="E837" s="9" t="s">
        <v>269</v>
      </c>
      <c r="F837" s="16">
        <f>F838</f>
        <v>3230335.55</v>
      </c>
      <c r="G837" s="8">
        <f t="shared" si="12"/>
        <v>50018.740000000224</v>
      </c>
      <c r="H837" s="16">
        <f>H838</f>
        <v>3280354.29</v>
      </c>
    </row>
    <row r="838" spans="1:8" ht="22.5" customHeight="1">
      <c r="A838" s="36" t="s">
        <v>30</v>
      </c>
      <c r="B838" s="15" t="s">
        <v>124</v>
      </c>
      <c r="C838" s="32" t="s">
        <v>144</v>
      </c>
      <c r="D838" s="15" t="s">
        <v>719</v>
      </c>
      <c r="E838" s="9" t="s">
        <v>271</v>
      </c>
      <c r="F838" s="16">
        <v>3230335.55</v>
      </c>
      <c r="G838" s="8">
        <f t="shared" si="12"/>
        <v>50018.740000000224</v>
      </c>
      <c r="H838" s="16">
        <v>3280354.29</v>
      </c>
    </row>
    <row r="839" spans="1:8" ht="17.25" customHeight="1">
      <c r="A839" s="36" t="s">
        <v>15</v>
      </c>
      <c r="B839" s="15" t="s">
        <v>124</v>
      </c>
      <c r="C839" s="32" t="s">
        <v>144</v>
      </c>
      <c r="D839" s="15" t="s">
        <v>719</v>
      </c>
      <c r="E839" s="9" t="s">
        <v>257</v>
      </c>
      <c r="F839" s="16">
        <f>F840</f>
        <v>1759498.92</v>
      </c>
      <c r="G839" s="8">
        <f t="shared" si="12"/>
        <v>-536330.71</v>
      </c>
      <c r="H839" s="16">
        <f>H840</f>
        <v>1223168.21</v>
      </c>
    </row>
    <row r="840" spans="1:8" ht="18.75" customHeight="1">
      <c r="A840" s="36" t="s">
        <v>16</v>
      </c>
      <c r="B840" s="15" t="s">
        <v>124</v>
      </c>
      <c r="C840" s="32" t="s">
        <v>144</v>
      </c>
      <c r="D840" s="15" t="s">
        <v>719</v>
      </c>
      <c r="E840" s="9" t="s">
        <v>258</v>
      </c>
      <c r="F840" s="16">
        <v>1759498.92</v>
      </c>
      <c r="G840" s="8">
        <f t="shared" si="12"/>
        <v>-536330.71</v>
      </c>
      <c r="H840" s="16">
        <v>1223168.21</v>
      </c>
    </row>
    <row r="841" spans="1:8" ht="15" customHeight="1">
      <c r="A841" s="36" t="s">
        <v>17</v>
      </c>
      <c r="B841" s="15" t="s">
        <v>124</v>
      </c>
      <c r="C841" s="32" t="s">
        <v>144</v>
      </c>
      <c r="D841" s="15" t="s">
        <v>678</v>
      </c>
      <c r="E841" s="9" t="s">
        <v>272</v>
      </c>
      <c r="F841" s="16">
        <f>F842</f>
        <v>8234.2199999999993</v>
      </c>
      <c r="G841" s="8">
        <f t="shared" si="12"/>
        <v>0</v>
      </c>
      <c r="H841" s="16">
        <f>H842</f>
        <v>8234.2199999999993</v>
      </c>
    </row>
    <row r="842" spans="1:8" ht="21.75" customHeight="1">
      <c r="A842" s="36" t="s">
        <v>18</v>
      </c>
      <c r="B842" s="15" t="s">
        <v>124</v>
      </c>
      <c r="C842" s="32" t="s">
        <v>144</v>
      </c>
      <c r="D842" s="15" t="s">
        <v>678</v>
      </c>
      <c r="E842" s="9" t="s">
        <v>273</v>
      </c>
      <c r="F842" s="16">
        <v>8234.2199999999993</v>
      </c>
      <c r="G842" s="8">
        <f t="shared" si="12"/>
        <v>0</v>
      </c>
      <c r="H842" s="16">
        <v>8234.2199999999993</v>
      </c>
    </row>
    <row r="843" spans="1:8" ht="18.75" customHeight="1">
      <c r="A843" s="36" t="s">
        <v>707</v>
      </c>
      <c r="B843" s="15" t="s">
        <v>124</v>
      </c>
      <c r="C843" s="32" t="s">
        <v>144</v>
      </c>
      <c r="D843" s="9" t="s">
        <v>720</v>
      </c>
      <c r="E843" s="9"/>
      <c r="F843" s="16">
        <f>F844+F846+F848</f>
        <v>88623</v>
      </c>
      <c r="G843" s="8">
        <f t="shared" si="12"/>
        <v>0</v>
      </c>
      <c r="H843" s="16">
        <f>H844+H846+H848</f>
        <v>88623</v>
      </c>
    </row>
    <row r="844" spans="1:8" ht="31.5" hidden="1" customHeight="1">
      <c r="A844" s="36" t="s">
        <v>268</v>
      </c>
      <c r="B844" s="15" t="s">
        <v>124</v>
      </c>
      <c r="C844" s="32" t="s">
        <v>144</v>
      </c>
      <c r="D844" s="9" t="s">
        <v>679</v>
      </c>
      <c r="E844" s="9" t="s">
        <v>269</v>
      </c>
      <c r="F844" s="16">
        <f>F845</f>
        <v>0</v>
      </c>
      <c r="G844" s="8">
        <f t="shared" si="12"/>
        <v>0</v>
      </c>
      <c r="H844" s="16">
        <f>H845</f>
        <v>0</v>
      </c>
    </row>
    <row r="845" spans="1:8" ht="31.5" hidden="1" customHeight="1">
      <c r="A845" s="36" t="s">
        <v>270</v>
      </c>
      <c r="B845" s="15" t="s">
        <v>124</v>
      </c>
      <c r="C845" s="32" t="s">
        <v>144</v>
      </c>
      <c r="D845" s="9" t="s">
        <v>679</v>
      </c>
      <c r="E845" s="9" t="s">
        <v>271</v>
      </c>
      <c r="F845" s="16"/>
      <c r="G845" s="8">
        <f t="shared" si="12"/>
        <v>0</v>
      </c>
      <c r="H845" s="16"/>
    </row>
    <row r="846" spans="1:8" ht="18.75" customHeight="1">
      <c r="A846" s="36" t="s">
        <v>15</v>
      </c>
      <c r="B846" s="15" t="s">
        <v>124</v>
      </c>
      <c r="C846" s="32" t="s">
        <v>144</v>
      </c>
      <c r="D846" s="9" t="s">
        <v>720</v>
      </c>
      <c r="E846" s="9" t="s">
        <v>257</v>
      </c>
      <c r="F846" s="16">
        <f>F847</f>
        <v>88623</v>
      </c>
      <c r="G846" s="8">
        <f t="shared" si="12"/>
        <v>0</v>
      </c>
      <c r="H846" s="16">
        <f>H847</f>
        <v>88623</v>
      </c>
    </row>
    <row r="847" spans="1:8" ht="18" customHeight="1">
      <c r="A847" s="36" t="s">
        <v>16</v>
      </c>
      <c r="B847" s="15" t="s">
        <v>124</v>
      </c>
      <c r="C847" s="32" t="s">
        <v>144</v>
      </c>
      <c r="D847" s="9" t="s">
        <v>720</v>
      </c>
      <c r="E847" s="9" t="s">
        <v>258</v>
      </c>
      <c r="F847" s="16">
        <v>88623</v>
      </c>
      <c r="G847" s="8">
        <f t="shared" si="12"/>
        <v>0</v>
      </c>
      <c r="H847" s="16">
        <v>88623</v>
      </c>
    </row>
    <row r="848" spans="1:8" ht="31.5" hidden="1" customHeight="1">
      <c r="A848" s="36" t="s">
        <v>240</v>
      </c>
      <c r="B848" s="15" t="s">
        <v>124</v>
      </c>
      <c r="C848" s="32" t="s">
        <v>144</v>
      </c>
      <c r="D848" s="9" t="s">
        <v>679</v>
      </c>
      <c r="E848" s="9" t="s">
        <v>272</v>
      </c>
      <c r="F848" s="16">
        <f>F849</f>
        <v>0</v>
      </c>
      <c r="G848" s="8">
        <f t="shared" si="12"/>
        <v>0</v>
      </c>
      <c r="H848" s="16">
        <f>H849</f>
        <v>0</v>
      </c>
    </row>
    <row r="849" spans="1:8" ht="31.5" hidden="1" customHeight="1">
      <c r="A849" s="36" t="s">
        <v>241</v>
      </c>
      <c r="B849" s="15" t="s">
        <v>124</v>
      </c>
      <c r="C849" s="32" t="s">
        <v>144</v>
      </c>
      <c r="D849" s="9" t="s">
        <v>679</v>
      </c>
      <c r="E849" s="9" t="s">
        <v>273</v>
      </c>
      <c r="F849" s="16"/>
      <c r="G849" s="8">
        <f t="shared" si="12"/>
        <v>0</v>
      </c>
      <c r="H849" s="16"/>
    </row>
    <row r="850" spans="1:8" ht="18.75" customHeight="1">
      <c r="A850" s="36" t="s">
        <v>708</v>
      </c>
      <c r="B850" s="15" t="s">
        <v>124</v>
      </c>
      <c r="C850" s="32" t="s">
        <v>144</v>
      </c>
      <c r="D850" s="9" t="s">
        <v>721</v>
      </c>
      <c r="E850" s="9"/>
      <c r="F850" s="16">
        <f>F851+F853</f>
        <v>872179.13</v>
      </c>
      <c r="G850" s="8">
        <f t="shared" si="12"/>
        <v>-41328.050000000047</v>
      </c>
      <c r="H850" s="16">
        <f>H851+H853</f>
        <v>830851.08</v>
      </c>
    </row>
    <row r="851" spans="1:8" ht="31.5" customHeight="1">
      <c r="A851" s="36" t="s">
        <v>13</v>
      </c>
      <c r="B851" s="15" t="s">
        <v>124</v>
      </c>
      <c r="C851" s="32" t="s">
        <v>144</v>
      </c>
      <c r="D851" s="9" t="s">
        <v>721</v>
      </c>
      <c r="E851" s="9" t="s">
        <v>269</v>
      </c>
      <c r="F851" s="16">
        <f>F852</f>
        <v>870608.68</v>
      </c>
      <c r="G851" s="8">
        <f t="shared" si="12"/>
        <v>-41828.050000000047</v>
      </c>
      <c r="H851" s="16">
        <f>H852</f>
        <v>828780.63</v>
      </c>
    </row>
    <row r="852" spans="1:8" ht="16.5" customHeight="1">
      <c r="A852" s="36" t="s">
        <v>30</v>
      </c>
      <c r="B852" s="15" t="s">
        <v>124</v>
      </c>
      <c r="C852" s="32" t="s">
        <v>144</v>
      </c>
      <c r="D852" s="9" t="s">
        <v>721</v>
      </c>
      <c r="E852" s="9" t="s">
        <v>271</v>
      </c>
      <c r="F852" s="16">
        <v>870608.68</v>
      </c>
      <c r="G852" s="8">
        <f t="shared" si="12"/>
        <v>-41828.050000000047</v>
      </c>
      <c r="H852" s="16">
        <v>828780.63</v>
      </c>
    </row>
    <row r="853" spans="1:8" ht="18" customHeight="1">
      <c r="A853" s="23" t="s">
        <v>15</v>
      </c>
      <c r="B853" s="15" t="s">
        <v>124</v>
      </c>
      <c r="C853" s="32" t="s">
        <v>144</v>
      </c>
      <c r="D853" s="9" t="s">
        <v>680</v>
      </c>
      <c r="E853" s="9" t="s">
        <v>257</v>
      </c>
      <c r="F853" s="16">
        <f>F854</f>
        <v>1570.45</v>
      </c>
      <c r="G853" s="8">
        <f t="shared" si="12"/>
        <v>499.99999999999977</v>
      </c>
      <c r="H853" s="16">
        <f>H854</f>
        <v>2070.4499999999998</v>
      </c>
    </row>
    <row r="854" spans="1:8" ht="15.75" customHeight="1">
      <c r="A854" s="47" t="s">
        <v>16</v>
      </c>
      <c r="B854" s="15" t="s">
        <v>124</v>
      </c>
      <c r="C854" s="32" t="s">
        <v>144</v>
      </c>
      <c r="D854" s="9" t="s">
        <v>680</v>
      </c>
      <c r="E854" s="9" t="s">
        <v>258</v>
      </c>
      <c r="F854" s="16">
        <v>1570.45</v>
      </c>
      <c r="G854" s="8">
        <f t="shared" si="12"/>
        <v>499.99999999999977</v>
      </c>
      <c r="H854" s="16">
        <v>2070.4499999999998</v>
      </c>
    </row>
    <row r="855" spans="1:8" ht="19.5" customHeight="1">
      <c r="A855" s="36" t="s">
        <v>184</v>
      </c>
      <c r="B855" s="15" t="s">
        <v>124</v>
      </c>
      <c r="C855" s="32" t="s">
        <v>144</v>
      </c>
      <c r="D855" s="7" t="s">
        <v>724</v>
      </c>
      <c r="E855" s="7"/>
      <c r="F855" s="16">
        <f>F856</f>
        <v>153740.82</v>
      </c>
      <c r="G855" s="8">
        <f t="shared" si="12"/>
        <v>-57020.170000000013</v>
      </c>
      <c r="H855" s="16">
        <f>H856</f>
        <v>96720.65</v>
      </c>
    </row>
    <row r="856" spans="1:8" ht="21" customHeight="1">
      <c r="A856" s="14" t="s">
        <v>15</v>
      </c>
      <c r="B856" s="15" t="s">
        <v>124</v>
      </c>
      <c r="C856" s="32" t="s">
        <v>144</v>
      </c>
      <c r="D856" s="7" t="s">
        <v>724</v>
      </c>
      <c r="E856" s="7">
        <v>200</v>
      </c>
      <c r="F856" s="16">
        <f>F857</f>
        <v>153740.82</v>
      </c>
      <c r="G856" s="8">
        <f t="shared" si="12"/>
        <v>-57020.170000000013</v>
      </c>
      <c r="H856" s="16">
        <f>H857</f>
        <v>96720.65</v>
      </c>
    </row>
    <row r="857" spans="1:8" ht="19.5" customHeight="1">
      <c r="A857" s="14" t="s">
        <v>16</v>
      </c>
      <c r="B857" s="15" t="s">
        <v>124</v>
      </c>
      <c r="C857" s="32" t="s">
        <v>144</v>
      </c>
      <c r="D857" s="7" t="s">
        <v>724</v>
      </c>
      <c r="E857" s="7">
        <v>240</v>
      </c>
      <c r="F857" s="16">
        <v>153740.82</v>
      </c>
      <c r="G857" s="8">
        <f t="shared" si="12"/>
        <v>-57020.170000000013</v>
      </c>
      <c r="H857" s="16">
        <v>96720.65</v>
      </c>
    </row>
    <row r="858" spans="1:8" ht="18.75" customHeight="1">
      <c r="A858" s="14" t="s">
        <v>341</v>
      </c>
      <c r="B858" s="15" t="s">
        <v>124</v>
      </c>
      <c r="C858" s="32" t="s">
        <v>144</v>
      </c>
      <c r="D858" s="7" t="s">
        <v>595</v>
      </c>
      <c r="E858" s="7"/>
      <c r="F858" s="16">
        <f>F859</f>
        <v>7200</v>
      </c>
      <c r="G858" s="8">
        <f t="shared" si="12"/>
        <v>0</v>
      </c>
      <c r="H858" s="16">
        <f>H859</f>
        <v>7200</v>
      </c>
    </row>
    <row r="859" spans="1:8" ht="19.5" customHeight="1">
      <c r="A859" s="14" t="s">
        <v>15</v>
      </c>
      <c r="B859" s="15" t="s">
        <v>124</v>
      </c>
      <c r="C859" s="32" t="s">
        <v>144</v>
      </c>
      <c r="D859" s="7" t="s">
        <v>595</v>
      </c>
      <c r="E859" s="7">
        <v>200</v>
      </c>
      <c r="F859" s="16">
        <f>F860</f>
        <v>7200</v>
      </c>
      <c r="G859" s="8">
        <f t="shared" ref="G859:G924" si="13">H859-F859</f>
        <v>0</v>
      </c>
      <c r="H859" s="16">
        <f>H860</f>
        <v>7200</v>
      </c>
    </row>
    <row r="860" spans="1:8" ht="18.75" customHeight="1">
      <c r="A860" s="14" t="s">
        <v>16</v>
      </c>
      <c r="B860" s="15" t="s">
        <v>124</v>
      </c>
      <c r="C860" s="32" t="s">
        <v>144</v>
      </c>
      <c r="D860" s="7" t="s">
        <v>595</v>
      </c>
      <c r="E860" s="7">
        <v>240</v>
      </c>
      <c r="F860" s="16">
        <v>7200</v>
      </c>
      <c r="G860" s="8">
        <f t="shared" si="13"/>
        <v>0</v>
      </c>
      <c r="H860" s="16">
        <v>7200</v>
      </c>
    </row>
    <row r="861" spans="1:8" ht="31.5" hidden="1" customHeight="1">
      <c r="A861" s="14" t="s">
        <v>598</v>
      </c>
      <c r="B861" s="15" t="s">
        <v>124</v>
      </c>
      <c r="C861" s="32" t="s">
        <v>144</v>
      </c>
      <c r="D861" s="7" t="s">
        <v>597</v>
      </c>
      <c r="E861" s="7"/>
      <c r="F861" s="16">
        <f>F862</f>
        <v>0</v>
      </c>
      <c r="G861" s="8">
        <f t="shared" si="13"/>
        <v>0</v>
      </c>
      <c r="H861" s="16">
        <f>H862</f>
        <v>0</v>
      </c>
    </row>
    <row r="862" spans="1:8" ht="33.75" hidden="1" customHeight="1">
      <c r="A862" s="14" t="s">
        <v>183</v>
      </c>
      <c r="B862" s="15" t="s">
        <v>124</v>
      </c>
      <c r="C862" s="32" t="s">
        <v>144</v>
      </c>
      <c r="D862" s="7" t="s">
        <v>596</v>
      </c>
      <c r="E862" s="15" t="s">
        <v>254</v>
      </c>
      <c r="F862" s="16">
        <f>F863</f>
        <v>0</v>
      </c>
      <c r="G862" s="8">
        <f t="shared" si="13"/>
        <v>0</v>
      </c>
      <c r="H862" s="16">
        <f>H863</f>
        <v>0</v>
      </c>
    </row>
    <row r="863" spans="1:8" ht="22.5" hidden="1" customHeight="1">
      <c r="A863" s="14" t="s">
        <v>15</v>
      </c>
      <c r="B863" s="15" t="s">
        <v>124</v>
      </c>
      <c r="C863" s="32" t="s">
        <v>144</v>
      </c>
      <c r="D863" s="7" t="s">
        <v>596</v>
      </c>
      <c r="E863" s="7">
        <v>200</v>
      </c>
      <c r="F863" s="16">
        <f>F864</f>
        <v>0</v>
      </c>
      <c r="G863" s="8">
        <f t="shared" si="13"/>
        <v>0</v>
      </c>
      <c r="H863" s="16">
        <f>H864</f>
        <v>0</v>
      </c>
    </row>
    <row r="864" spans="1:8" ht="33.75" hidden="1" customHeight="1">
      <c r="A864" s="14" t="s">
        <v>16</v>
      </c>
      <c r="B864" s="15" t="s">
        <v>124</v>
      </c>
      <c r="C864" s="32" t="s">
        <v>144</v>
      </c>
      <c r="D864" s="7" t="s">
        <v>596</v>
      </c>
      <c r="E864" s="7">
        <v>240</v>
      </c>
      <c r="F864" s="16">
        <v>0</v>
      </c>
      <c r="G864" s="8">
        <f t="shared" si="13"/>
        <v>0</v>
      </c>
      <c r="H864" s="16">
        <v>0</v>
      </c>
    </row>
    <row r="865" spans="1:8" ht="32.25" customHeight="1">
      <c r="A865" s="14" t="s">
        <v>188</v>
      </c>
      <c r="B865" s="15" t="s">
        <v>124</v>
      </c>
      <c r="C865" s="32" t="s">
        <v>144</v>
      </c>
      <c r="D865" s="7" t="s">
        <v>390</v>
      </c>
      <c r="E865" s="7"/>
      <c r="F865" s="16">
        <f>F866</f>
        <v>1536000</v>
      </c>
      <c r="G865" s="8">
        <f t="shared" si="13"/>
        <v>-17927.75</v>
      </c>
      <c r="H865" s="16">
        <f>H866</f>
        <v>1518072.25</v>
      </c>
    </row>
    <row r="866" spans="1:8" ht="33" customHeight="1">
      <c r="A866" s="36" t="s">
        <v>600</v>
      </c>
      <c r="B866" s="15" t="s">
        <v>124</v>
      </c>
      <c r="C866" s="32" t="s">
        <v>144</v>
      </c>
      <c r="D866" s="7" t="s">
        <v>599</v>
      </c>
      <c r="E866" s="7"/>
      <c r="F866" s="16">
        <f>F867</f>
        <v>1536000</v>
      </c>
      <c r="G866" s="8">
        <f t="shared" si="13"/>
        <v>-17927.75</v>
      </c>
      <c r="H866" s="16">
        <f>H867</f>
        <v>1518072.25</v>
      </c>
    </row>
    <row r="867" spans="1:8">
      <c r="A867" s="14" t="s">
        <v>12</v>
      </c>
      <c r="B867" s="15" t="s">
        <v>124</v>
      </c>
      <c r="C867" s="32" t="s">
        <v>144</v>
      </c>
      <c r="D867" s="7" t="s">
        <v>601</v>
      </c>
      <c r="E867" s="7"/>
      <c r="F867" s="16">
        <f>F868+F872</f>
        <v>1536000</v>
      </c>
      <c r="G867" s="8">
        <f t="shared" si="13"/>
        <v>-17927.75</v>
      </c>
      <c r="H867" s="16">
        <f>H868+H872</f>
        <v>1518072.25</v>
      </c>
    </row>
    <row r="868" spans="1:8" ht="52.5" customHeight="1">
      <c r="A868" s="14" t="s">
        <v>13</v>
      </c>
      <c r="B868" s="15" t="s">
        <v>124</v>
      </c>
      <c r="C868" s="32" t="s">
        <v>144</v>
      </c>
      <c r="D868" s="7" t="s">
        <v>601</v>
      </c>
      <c r="E868" s="7">
        <v>100</v>
      </c>
      <c r="F868" s="16">
        <f>F869</f>
        <v>1536000</v>
      </c>
      <c r="G868" s="8">
        <f t="shared" si="13"/>
        <v>-18727.75</v>
      </c>
      <c r="H868" s="16">
        <f>H869</f>
        <v>1517272.25</v>
      </c>
    </row>
    <row r="869" spans="1:8" ht="22.5" customHeight="1">
      <c r="A869" s="14" t="s">
        <v>14</v>
      </c>
      <c r="B869" s="15" t="s">
        <v>124</v>
      </c>
      <c r="C869" s="32" t="s">
        <v>144</v>
      </c>
      <c r="D869" s="7" t="s">
        <v>601</v>
      </c>
      <c r="E869" s="7">
        <v>120</v>
      </c>
      <c r="F869" s="50">
        <v>1536000</v>
      </c>
      <c r="G869" s="8">
        <f t="shared" si="13"/>
        <v>-18727.75</v>
      </c>
      <c r="H869" s="50">
        <v>1517272.25</v>
      </c>
    </row>
    <row r="870" spans="1:8" hidden="1">
      <c r="A870" s="14" t="s">
        <v>15</v>
      </c>
      <c r="B870" s="15" t="s">
        <v>124</v>
      </c>
      <c r="C870" s="32" t="s">
        <v>70</v>
      </c>
      <c r="D870" s="7" t="s">
        <v>76</v>
      </c>
      <c r="E870" s="7">
        <v>200</v>
      </c>
      <c r="F870" s="16">
        <f>F871</f>
        <v>0</v>
      </c>
      <c r="G870" s="8">
        <f t="shared" si="13"/>
        <v>0</v>
      </c>
      <c r="H870" s="16">
        <f>H871</f>
        <v>0</v>
      </c>
    </row>
    <row r="871" spans="1:8" hidden="1">
      <c r="A871" s="14" t="s">
        <v>16</v>
      </c>
      <c r="B871" s="15" t="s">
        <v>124</v>
      </c>
      <c r="C871" s="32" t="s">
        <v>70</v>
      </c>
      <c r="D871" s="7" t="s">
        <v>76</v>
      </c>
      <c r="E871" s="7">
        <v>240</v>
      </c>
      <c r="F871" s="16"/>
      <c r="G871" s="8">
        <f t="shared" si="13"/>
        <v>0</v>
      </c>
      <c r="H871" s="16"/>
    </row>
    <row r="872" spans="1:8" ht="19.5" customHeight="1">
      <c r="A872" s="14" t="s">
        <v>15</v>
      </c>
      <c r="B872" s="15" t="s">
        <v>124</v>
      </c>
      <c r="C872" s="32" t="s">
        <v>144</v>
      </c>
      <c r="D872" s="7" t="s">
        <v>601</v>
      </c>
      <c r="E872" s="7">
        <v>200</v>
      </c>
      <c r="F872" s="16">
        <f>F873</f>
        <v>0</v>
      </c>
      <c r="G872" s="8">
        <f t="shared" si="13"/>
        <v>800</v>
      </c>
      <c r="H872" s="16">
        <f>H873</f>
        <v>800</v>
      </c>
    </row>
    <row r="873" spans="1:8" ht="16.5" customHeight="1">
      <c r="A873" s="14" t="s">
        <v>16</v>
      </c>
      <c r="B873" s="15" t="s">
        <v>124</v>
      </c>
      <c r="C873" s="32" t="s">
        <v>144</v>
      </c>
      <c r="D873" s="7" t="s">
        <v>601</v>
      </c>
      <c r="E873" s="7">
        <v>240</v>
      </c>
      <c r="F873" s="16"/>
      <c r="G873" s="8">
        <f t="shared" si="13"/>
        <v>800</v>
      </c>
      <c r="H873" s="16">
        <v>800</v>
      </c>
    </row>
    <row r="874" spans="1:8">
      <c r="A874" s="17" t="s">
        <v>129</v>
      </c>
      <c r="B874" s="12" t="s">
        <v>128</v>
      </c>
      <c r="C874" s="31"/>
      <c r="D874" s="4"/>
      <c r="E874" s="4"/>
      <c r="F874" s="13">
        <f>F875+F1260</f>
        <v>496014231.37999994</v>
      </c>
      <c r="G874" s="8">
        <f t="shared" si="13"/>
        <v>3678766.8400000334</v>
      </c>
      <c r="H874" s="13">
        <f>H875+H1260</f>
        <v>499692998.21999997</v>
      </c>
    </row>
    <row r="875" spans="1:8">
      <c r="A875" s="17" t="s">
        <v>25</v>
      </c>
      <c r="B875" s="12" t="s">
        <v>128</v>
      </c>
      <c r="C875" s="31" t="s">
        <v>99</v>
      </c>
      <c r="D875" s="4"/>
      <c r="E875" s="4"/>
      <c r="F875" s="13">
        <f>F876+F942+F1158+F1141</f>
        <v>462855739.17999995</v>
      </c>
      <c r="G875" s="8">
        <f t="shared" si="13"/>
        <v>1593994.8000000119</v>
      </c>
      <c r="H875" s="13">
        <f>H876+H942+H1158+H1141</f>
        <v>464449733.97999996</v>
      </c>
    </row>
    <row r="876" spans="1:8">
      <c r="A876" s="17" t="s">
        <v>53</v>
      </c>
      <c r="B876" s="12" t="s">
        <v>128</v>
      </c>
      <c r="C876" s="31" t="s">
        <v>166</v>
      </c>
      <c r="D876" s="4"/>
      <c r="E876" s="4"/>
      <c r="F876" s="13">
        <f>F877+F933+F936+F939</f>
        <v>178800925.35999998</v>
      </c>
      <c r="G876" s="8">
        <f t="shared" si="13"/>
        <v>1343221.25</v>
      </c>
      <c r="H876" s="13">
        <f>H877+H933+H936+H939</f>
        <v>180144146.60999998</v>
      </c>
    </row>
    <row r="877" spans="1:8" ht="18.75" customHeight="1">
      <c r="A877" s="14" t="s">
        <v>187</v>
      </c>
      <c r="B877" s="15" t="s">
        <v>128</v>
      </c>
      <c r="C877" s="32" t="s">
        <v>166</v>
      </c>
      <c r="D877" s="7" t="s">
        <v>603</v>
      </c>
      <c r="E877" s="7"/>
      <c r="F877" s="16">
        <f>F878+F930+F910</f>
        <v>177284738.35999998</v>
      </c>
      <c r="G877" s="8">
        <f t="shared" si="13"/>
        <v>1343221.25</v>
      </c>
      <c r="H877" s="16">
        <f>H878+H930+H910</f>
        <v>178627959.60999998</v>
      </c>
    </row>
    <row r="878" spans="1:8" ht="19.5" customHeight="1">
      <c r="A878" s="14" t="s">
        <v>54</v>
      </c>
      <c r="B878" s="15" t="s">
        <v>128</v>
      </c>
      <c r="C878" s="32" t="s">
        <v>166</v>
      </c>
      <c r="D878" s="7" t="s">
        <v>604</v>
      </c>
      <c r="E878" s="7"/>
      <c r="F878" s="16">
        <f>F879+F904</f>
        <v>175900611.19</v>
      </c>
      <c r="G878" s="8">
        <f t="shared" si="13"/>
        <v>1343221.25</v>
      </c>
      <c r="H878" s="16">
        <f>H879+H904</f>
        <v>177243832.44</v>
      </c>
    </row>
    <row r="879" spans="1:8" ht="47.25" customHeight="1">
      <c r="A879" s="36" t="s">
        <v>605</v>
      </c>
      <c r="B879" s="15" t="s">
        <v>128</v>
      </c>
      <c r="C879" s="32" t="s">
        <v>166</v>
      </c>
      <c r="D879" s="7" t="s">
        <v>606</v>
      </c>
      <c r="E879" s="7"/>
      <c r="F879" s="16">
        <f>F880+F901</f>
        <v>49477446.260000005</v>
      </c>
      <c r="G879" s="8">
        <f t="shared" si="13"/>
        <v>826739.67999999225</v>
      </c>
      <c r="H879" s="16">
        <f>H880+H901</f>
        <v>50304185.939999998</v>
      </c>
    </row>
    <row r="880" spans="1:8">
      <c r="A880" s="14" t="s">
        <v>608</v>
      </c>
      <c r="B880" s="15" t="s">
        <v>128</v>
      </c>
      <c r="C880" s="32" t="s">
        <v>166</v>
      </c>
      <c r="D880" s="7" t="s">
        <v>607</v>
      </c>
      <c r="E880" s="7"/>
      <c r="F880" s="16">
        <f>F881+F886+F888+F890+F892</f>
        <v>25942209.880000003</v>
      </c>
      <c r="G880" s="8">
        <f t="shared" si="13"/>
        <v>826739.6799999997</v>
      </c>
      <c r="H880" s="16">
        <f>H881+H886+H888+H890+H892</f>
        <v>26768949.560000002</v>
      </c>
    </row>
    <row r="881" spans="1:8" ht="51" customHeight="1">
      <c r="A881" s="14" t="s">
        <v>288</v>
      </c>
      <c r="B881" s="15" t="s">
        <v>128</v>
      </c>
      <c r="C881" s="32" t="s">
        <v>166</v>
      </c>
      <c r="D881" s="7" t="s">
        <v>609</v>
      </c>
      <c r="E881" s="7">
        <v>100</v>
      </c>
      <c r="F881" s="16">
        <f>F882</f>
        <v>19210.509999999998</v>
      </c>
      <c r="G881" s="8">
        <f t="shared" si="13"/>
        <v>-1018.8299999999981</v>
      </c>
      <c r="H881" s="16">
        <f>H882</f>
        <v>18191.68</v>
      </c>
    </row>
    <row r="882" spans="1:8">
      <c r="A882" s="14" t="s">
        <v>289</v>
      </c>
      <c r="B882" s="15" t="s">
        <v>128</v>
      </c>
      <c r="C882" s="32" t="s">
        <v>166</v>
      </c>
      <c r="D882" s="7" t="s">
        <v>609</v>
      </c>
      <c r="E882" s="7">
        <v>110</v>
      </c>
      <c r="F882" s="16">
        <v>19210.509999999998</v>
      </c>
      <c r="G882" s="8">
        <f t="shared" si="13"/>
        <v>-1018.8299999999981</v>
      </c>
      <c r="H882" s="16">
        <v>18191.68</v>
      </c>
    </row>
    <row r="883" spans="1:8">
      <c r="A883" s="14" t="s">
        <v>608</v>
      </c>
      <c r="B883" s="15" t="s">
        <v>128</v>
      </c>
      <c r="C883" s="32" t="s">
        <v>166</v>
      </c>
      <c r="D883" s="7" t="s">
        <v>609</v>
      </c>
      <c r="E883" s="15" t="s">
        <v>254</v>
      </c>
      <c r="F883" s="16">
        <f>F884+F886</f>
        <v>17951459.640000001</v>
      </c>
      <c r="G883" s="8">
        <f t="shared" si="13"/>
        <v>716282.26999999955</v>
      </c>
      <c r="H883" s="16">
        <f>H884+H886</f>
        <v>18667741.91</v>
      </c>
    </row>
    <row r="884" spans="1:8" ht="51" hidden="1" customHeight="1">
      <c r="A884" s="14" t="s">
        <v>13</v>
      </c>
      <c r="B884" s="15" t="s">
        <v>128</v>
      </c>
      <c r="C884" s="32" t="s">
        <v>166</v>
      </c>
      <c r="D884" s="7" t="s">
        <v>609</v>
      </c>
      <c r="E884" s="7">
        <v>100</v>
      </c>
      <c r="F884" s="16">
        <f>F885</f>
        <v>0</v>
      </c>
      <c r="G884" s="8">
        <f t="shared" si="13"/>
        <v>0</v>
      </c>
      <c r="H884" s="16">
        <f>H885</f>
        <v>0</v>
      </c>
    </row>
    <row r="885" spans="1:8" ht="18.75" hidden="1" customHeight="1">
      <c r="A885" s="14" t="s">
        <v>30</v>
      </c>
      <c r="B885" s="15" t="s">
        <v>128</v>
      </c>
      <c r="C885" s="32" t="s">
        <v>166</v>
      </c>
      <c r="D885" s="7" t="s">
        <v>609</v>
      </c>
      <c r="E885" s="7">
        <v>110</v>
      </c>
      <c r="F885" s="16"/>
      <c r="G885" s="8">
        <f t="shared" si="13"/>
        <v>0</v>
      </c>
      <c r="H885" s="16"/>
    </row>
    <row r="886" spans="1:8" ht="21.75" customHeight="1">
      <c r="A886" s="14" t="s">
        <v>15</v>
      </c>
      <c r="B886" s="15" t="s">
        <v>128</v>
      </c>
      <c r="C886" s="32" t="s">
        <v>166</v>
      </c>
      <c r="D886" s="7" t="s">
        <v>609</v>
      </c>
      <c r="E886" s="7">
        <v>200</v>
      </c>
      <c r="F886" s="16">
        <f>F887</f>
        <v>17951459.640000001</v>
      </c>
      <c r="G886" s="8">
        <f t="shared" si="13"/>
        <v>716282.26999999955</v>
      </c>
      <c r="H886" s="16">
        <f>H887</f>
        <v>18667741.91</v>
      </c>
    </row>
    <row r="887" spans="1:8" ht="18.75" customHeight="1">
      <c r="A887" s="14" t="s">
        <v>16</v>
      </c>
      <c r="B887" s="15" t="s">
        <v>128</v>
      </c>
      <c r="C887" s="32" t="s">
        <v>166</v>
      </c>
      <c r="D887" s="7" t="s">
        <v>609</v>
      </c>
      <c r="E887" s="7">
        <v>240</v>
      </c>
      <c r="F887" s="16">
        <v>17951459.640000001</v>
      </c>
      <c r="G887" s="8">
        <f t="shared" si="13"/>
        <v>716282.26999999955</v>
      </c>
      <c r="H887" s="16">
        <v>18667741.91</v>
      </c>
    </row>
    <row r="888" spans="1:8" ht="23.25" customHeight="1">
      <c r="A888" s="48" t="s">
        <v>23</v>
      </c>
      <c r="B888" s="15" t="s">
        <v>128</v>
      </c>
      <c r="C888" s="32" t="s">
        <v>166</v>
      </c>
      <c r="D888" s="7" t="s">
        <v>609</v>
      </c>
      <c r="E888" s="7">
        <v>300</v>
      </c>
      <c r="F888" s="16">
        <f>F889</f>
        <v>103170.17</v>
      </c>
      <c r="G888" s="8">
        <f t="shared" si="13"/>
        <v>0</v>
      </c>
      <c r="H888" s="16">
        <f>H889</f>
        <v>103170.17</v>
      </c>
    </row>
    <row r="889" spans="1:8" ht="33.75" customHeight="1">
      <c r="A889" s="48" t="s">
        <v>825</v>
      </c>
      <c r="B889" s="15" t="s">
        <v>128</v>
      </c>
      <c r="C889" s="32" t="s">
        <v>166</v>
      </c>
      <c r="D889" s="7" t="s">
        <v>609</v>
      </c>
      <c r="E889" s="7">
        <v>320</v>
      </c>
      <c r="F889" s="16">
        <v>103170.17</v>
      </c>
      <c r="G889" s="8">
        <f t="shared" si="13"/>
        <v>0</v>
      </c>
      <c r="H889" s="16">
        <v>103170.17</v>
      </c>
    </row>
    <row r="890" spans="1:8">
      <c r="A890" s="23" t="s">
        <v>17</v>
      </c>
      <c r="B890" s="15" t="s">
        <v>128</v>
      </c>
      <c r="C890" s="32" t="s">
        <v>166</v>
      </c>
      <c r="D890" s="7" t="s">
        <v>609</v>
      </c>
      <c r="E890" s="7">
        <v>800</v>
      </c>
      <c r="F890" s="16">
        <f>F891</f>
        <v>1754620.71</v>
      </c>
      <c r="G890" s="8">
        <f t="shared" si="13"/>
        <v>-9353.3599999998696</v>
      </c>
      <c r="H890" s="16">
        <f>H891</f>
        <v>1745267.35</v>
      </c>
    </row>
    <row r="891" spans="1:8">
      <c r="A891" s="23" t="s">
        <v>18</v>
      </c>
      <c r="B891" s="15" t="s">
        <v>128</v>
      </c>
      <c r="C891" s="32" t="s">
        <v>166</v>
      </c>
      <c r="D891" s="7" t="s">
        <v>609</v>
      </c>
      <c r="E891" s="7">
        <v>850</v>
      </c>
      <c r="F891" s="16">
        <v>1754620.71</v>
      </c>
      <c r="G891" s="8">
        <f t="shared" si="13"/>
        <v>-9353.3599999998696</v>
      </c>
      <c r="H891" s="16">
        <v>1745267.35</v>
      </c>
    </row>
    <row r="892" spans="1:8" ht="19.5" customHeight="1">
      <c r="A892" s="14" t="s">
        <v>610</v>
      </c>
      <c r="B892" s="15" t="s">
        <v>128</v>
      </c>
      <c r="C892" s="32" t="s">
        <v>166</v>
      </c>
      <c r="D892" s="7" t="s">
        <v>611</v>
      </c>
      <c r="E892" s="15" t="s">
        <v>254</v>
      </c>
      <c r="F892" s="16">
        <f>F893+F895+F899</f>
        <v>6113748.8499999996</v>
      </c>
      <c r="G892" s="8">
        <f t="shared" si="13"/>
        <v>120829.59999999963</v>
      </c>
      <c r="H892" s="16">
        <f>H893+H895+H899</f>
        <v>6234578.4499999993</v>
      </c>
    </row>
    <row r="893" spans="1:8" ht="51" customHeight="1">
      <c r="A893" s="14" t="s">
        <v>13</v>
      </c>
      <c r="B893" s="15" t="s">
        <v>128</v>
      </c>
      <c r="C893" s="32" t="s">
        <v>166</v>
      </c>
      <c r="D893" s="7" t="s">
        <v>611</v>
      </c>
      <c r="E893" s="7">
        <v>100</v>
      </c>
      <c r="F893" s="16">
        <f>F894</f>
        <v>141906.18</v>
      </c>
      <c r="G893" s="8">
        <f t="shared" si="13"/>
        <v>18879</v>
      </c>
      <c r="H893" s="16">
        <f>H894</f>
        <v>160785.18</v>
      </c>
    </row>
    <row r="894" spans="1:8" ht="21.75" customHeight="1">
      <c r="A894" s="14" t="s">
        <v>30</v>
      </c>
      <c r="B894" s="15" t="s">
        <v>128</v>
      </c>
      <c r="C894" s="32" t="s">
        <v>166</v>
      </c>
      <c r="D894" s="7" t="s">
        <v>611</v>
      </c>
      <c r="E894" s="7">
        <v>110</v>
      </c>
      <c r="F894" s="16">
        <v>141906.18</v>
      </c>
      <c r="G894" s="8">
        <f t="shared" si="13"/>
        <v>18879</v>
      </c>
      <c r="H894" s="16">
        <v>160785.18</v>
      </c>
    </row>
    <row r="895" spans="1:8" ht="18.75" customHeight="1">
      <c r="A895" s="14" t="s">
        <v>167</v>
      </c>
      <c r="B895" s="15" t="s">
        <v>128</v>
      </c>
      <c r="C895" s="32" t="s">
        <v>166</v>
      </c>
      <c r="D895" s="7" t="s">
        <v>611</v>
      </c>
      <c r="E895" s="7">
        <v>200</v>
      </c>
      <c r="F895" s="16">
        <f>F896</f>
        <v>5950342.6699999999</v>
      </c>
      <c r="G895" s="8">
        <f t="shared" si="13"/>
        <v>101950.59999999963</v>
      </c>
      <c r="H895" s="16">
        <f>H896</f>
        <v>6052293.2699999996</v>
      </c>
    </row>
    <row r="896" spans="1:8" ht="31.5">
      <c r="A896" s="14" t="s">
        <v>168</v>
      </c>
      <c r="B896" s="15" t="s">
        <v>128</v>
      </c>
      <c r="C896" s="32" t="s">
        <v>166</v>
      </c>
      <c r="D896" s="7" t="s">
        <v>611</v>
      </c>
      <c r="E896" s="7">
        <v>240</v>
      </c>
      <c r="F896" s="16">
        <v>5950342.6699999999</v>
      </c>
      <c r="G896" s="8">
        <f t="shared" si="13"/>
        <v>101950.59999999963</v>
      </c>
      <c r="H896" s="16">
        <v>6052293.2699999996</v>
      </c>
    </row>
    <row r="897" spans="1:8" hidden="1">
      <c r="A897" s="23" t="s">
        <v>240</v>
      </c>
      <c r="B897" s="15" t="s">
        <v>128</v>
      </c>
      <c r="C897" s="32" t="s">
        <v>166</v>
      </c>
      <c r="D897" s="7" t="s">
        <v>146</v>
      </c>
      <c r="E897" s="7">
        <v>800</v>
      </c>
      <c r="F897" s="16">
        <f>F898</f>
        <v>0</v>
      </c>
      <c r="G897" s="8">
        <f t="shared" si="13"/>
        <v>0</v>
      </c>
      <c r="H897" s="16">
        <f>H898</f>
        <v>0</v>
      </c>
    </row>
    <row r="898" spans="1:8" hidden="1">
      <c r="A898" s="23" t="s">
        <v>241</v>
      </c>
      <c r="B898" s="15" t="s">
        <v>128</v>
      </c>
      <c r="C898" s="32" t="s">
        <v>166</v>
      </c>
      <c r="D898" s="7" t="s">
        <v>146</v>
      </c>
      <c r="E898" s="7">
        <v>850</v>
      </c>
      <c r="F898" s="16"/>
      <c r="G898" s="8">
        <f t="shared" si="13"/>
        <v>0</v>
      </c>
      <c r="H898" s="16"/>
    </row>
    <row r="899" spans="1:8">
      <c r="A899" s="23" t="s">
        <v>17</v>
      </c>
      <c r="B899" s="15" t="s">
        <v>128</v>
      </c>
      <c r="C899" s="32" t="s">
        <v>166</v>
      </c>
      <c r="D899" s="7" t="s">
        <v>611</v>
      </c>
      <c r="E899" s="7">
        <v>800</v>
      </c>
      <c r="F899" s="16">
        <f>F900</f>
        <v>21500</v>
      </c>
      <c r="G899" s="8">
        <f t="shared" si="13"/>
        <v>0</v>
      </c>
      <c r="H899" s="16">
        <f>H900</f>
        <v>21500</v>
      </c>
    </row>
    <row r="900" spans="1:8">
      <c r="A900" s="23" t="s">
        <v>18</v>
      </c>
      <c r="B900" s="15" t="s">
        <v>128</v>
      </c>
      <c r="C900" s="32" t="s">
        <v>166</v>
      </c>
      <c r="D900" s="7" t="s">
        <v>611</v>
      </c>
      <c r="E900" s="7">
        <v>850</v>
      </c>
      <c r="F900" s="16">
        <v>21500</v>
      </c>
      <c r="G900" s="8">
        <f t="shared" si="13"/>
        <v>0</v>
      </c>
      <c r="H900" s="16">
        <v>21500</v>
      </c>
    </row>
    <row r="901" spans="1:8">
      <c r="A901" s="14" t="s">
        <v>613</v>
      </c>
      <c r="B901" s="15" t="s">
        <v>128</v>
      </c>
      <c r="C901" s="32" t="s">
        <v>166</v>
      </c>
      <c r="D901" s="7" t="s">
        <v>612</v>
      </c>
      <c r="E901" s="7"/>
      <c r="F901" s="16">
        <f>F902</f>
        <v>23535236.379999999</v>
      </c>
      <c r="G901" s="8">
        <f t="shared" si="13"/>
        <v>0</v>
      </c>
      <c r="H901" s="16">
        <f>H902</f>
        <v>23535236.379999999</v>
      </c>
    </row>
    <row r="902" spans="1:8" ht="21.75" customHeight="1">
      <c r="A902" s="14" t="s">
        <v>15</v>
      </c>
      <c r="B902" s="15" t="s">
        <v>128</v>
      </c>
      <c r="C902" s="32" t="s">
        <v>166</v>
      </c>
      <c r="D902" s="7" t="s">
        <v>612</v>
      </c>
      <c r="E902" s="7">
        <v>200</v>
      </c>
      <c r="F902" s="16">
        <f>F903</f>
        <v>23535236.379999999</v>
      </c>
      <c r="G902" s="8">
        <f t="shared" si="13"/>
        <v>0</v>
      </c>
      <c r="H902" s="16">
        <f>H903</f>
        <v>23535236.379999999</v>
      </c>
    </row>
    <row r="903" spans="1:8" ht="18" customHeight="1">
      <c r="A903" s="14" t="s">
        <v>16</v>
      </c>
      <c r="B903" s="15" t="s">
        <v>128</v>
      </c>
      <c r="C903" s="32" t="s">
        <v>166</v>
      </c>
      <c r="D903" s="7" t="s">
        <v>612</v>
      </c>
      <c r="E903" s="7">
        <v>240</v>
      </c>
      <c r="F903" s="27">
        <v>23535236.379999999</v>
      </c>
      <c r="G903" s="8">
        <f t="shared" si="13"/>
        <v>0</v>
      </c>
      <c r="H903" s="27">
        <v>23535236.379999999</v>
      </c>
    </row>
    <row r="904" spans="1:8" ht="82.5" customHeight="1">
      <c r="A904" s="36" t="s">
        <v>709</v>
      </c>
      <c r="B904" s="15" t="s">
        <v>128</v>
      </c>
      <c r="C904" s="32" t="s">
        <v>166</v>
      </c>
      <c r="D904" s="7" t="s">
        <v>614</v>
      </c>
      <c r="E904" s="7"/>
      <c r="F904" s="27">
        <f>F905</f>
        <v>126423164.92999999</v>
      </c>
      <c r="G904" s="8">
        <f t="shared" si="13"/>
        <v>516481.57000000775</v>
      </c>
      <c r="H904" s="27">
        <f>H905</f>
        <v>126939646.5</v>
      </c>
    </row>
    <row r="905" spans="1:8" ht="67.5" customHeight="1">
      <c r="A905" s="36" t="s">
        <v>616</v>
      </c>
      <c r="B905" s="15" t="s">
        <v>128</v>
      </c>
      <c r="C905" s="32" t="s">
        <v>166</v>
      </c>
      <c r="D905" s="7" t="s">
        <v>615</v>
      </c>
      <c r="E905" s="7"/>
      <c r="F905" s="16">
        <f>F906+F908</f>
        <v>126423164.92999999</v>
      </c>
      <c r="G905" s="8">
        <f t="shared" si="13"/>
        <v>516481.57000000775</v>
      </c>
      <c r="H905" s="16">
        <f>H906+H908</f>
        <v>126939646.5</v>
      </c>
    </row>
    <row r="906" spans="1:8" ht="50.25" customHeight="1">
      <c r="A906" s="14" t="s">
        <v>13</v>
      </c>
      <c r="B906" s="15" t="s">
        <v>128</v>
      </c>
      <c r="C906" s="32" t="s">
        <v>166</v>
      </c>
      <c r="D906" s="7" t="s">
        <v>615</v>
      </c>
      <c r="E906" s="7">
        <v>100</v>
      </c>
      <c r="F906" s="16">
        <f>F907</f>
        <v>126133285.84999999</v>
      </c>
      <c r="G906" s="8">
        <f t="shared" si="13"/>
        <v>624053.38000001013</v>
      </c>
      <c r="H906" s="16">
        <f>H907</f>
        <v>126757339.23</v>
      </c>
    </row>
    <row r="907" spans="1:8" ht="21" customHeight="1">
      <c r="A907" s="14" t="s">
        <v>30</v>
      </c>
      <c r="B907" s="15" t="s">
        <v>128</v>
      </c>
      <c r="C907" s="32" t="s">
        <v>166</v>
      </c>
      <c r="D907" s="7" t="s">
        <v>615</v>
      </c>
      <c r="E907" s="7">
        <v>110</v>
      </c>
      <c r="F907" s="16">
        <v>126133285.84999999</v>
      </c>
      <c r="G907" s="8">
        <f t="shared" si="13"/>
        <v>624053.38000001013</v>
      </c>
      <c r="H907" s="16">
        <v>126757339.23</v>
      </c>
    </row>
    <row r="908" spans="1:8" ht="22.5" customHeight="1">
      <c r="A908" s="14" t="s">
        <v>15</v>
      </c>
      <c r="B908" s="15" t="s">
        <v>128</v>
      </c>
      <c r="C908" s="32" t="s">
        <v>166</v>
      </c>
      <c r="D908" s="7" t="s">
        <v>615</v>
      </c>
      <c r="E908" s="7">
        <v>200</v>
      </c>
      <c r="F908" s="16">
        <f>F909</f>
        <v>289879.08</v>
      </c>
      <c r="G908" s="8">
        <f t="shared" si="13"/>
        <v>-107571.81000000003</v>
      </c>
      <c r="H908" s="16">
        <f>H909</f>
        <v>182307.27</v>
      </c>
    </row>
    <row r="909" spans="1:8" ht="17.25" customHeight="1">
      <c r="A909" s="14" t="s">
        <v>16</v>
      </c>
      <c r="B909" s="15" t="s">
        <v>128</v>
      </c>
      <c r="C909" s="32" t="s">
        <v>166</v>
      </c>
      <c r="D909" s="7" t="s">
        <v>615</v>
      </c>
      <c r="E909" s="7">
        <v>240</v>
      </c>
      <c r="F909" s="16">
        <v>289879.08</v>
      </c>
      <c r="G909" s="8">
        <f t="shared" si="13"/>
        <v>-107571.81000000003</v>
      </c>
      <c r="H909" s="16">
        <v>182307.27</v>
      </c>
    </row>
    <row r="910" spans="1:8">
      <c r="A910" s="23" t="s">
        <v>57</v>
      </c>
      <c r="B910" s="9" t="s">
        <v>128</v>
      </c>
      <c r="C910" s="33" t="s">
        <v>291</v>
      </c>
      <c r="D910" s="9" t="s">
        <v>821</v>
      </c>
      <c r="E910" s="9" t="s">
        <v>254</v>
      </c>
      <c r="F910" s="16">
        <f>F911</f>
        <v>200000</v>
      </c>
      <c r="G910" s="8">
        <f t="shared" si="13"/>
        <v>0</v>
      </c>
      <c r="H910" s="16">
        <f>H911</f>
        <v>200000</v>
      </c>
    </row>
    <row r="911" spans="1:8">
      <c r="A911" s="23" t="s">
        <v>15</v>
      </c>
      <c r="B911" s="9" t="s">
        <v>128</v>
      </c>
      <c r="C911" s="33" t="s">
        <v>291</v>
      </c>
      <c r="D911" s="9" t="s">
        <v>821</v>
      </c>
      <c r="E911" s="9" t="s">
        <v>257</v>
      </c>
      <c r="F911" s="16">
        <f>F912</f>
        <v>200000</v>
      </c>
      <c r="G911" s="8">
        <f t="shared" si="13"/>
        <v>0</v>
      </c>
      <c r="H911" s="16">
        <f>H912</f>
        <v>200000</v>
      </c>
    </row>
    <row r="912" spans="1:8">
      <c r="A912" s="23" t="s">
        <v>16</v>
      </c>
      <c r="B912" s="9" t="s">
        <v>128</v>
      </c>
      <c r="C912" s="33" t="s">
        <v>291</v>
      </c>
      <c r="D912" s="9" t="s">
        <v>821</v>
      </c>
      <c r="E912" s="9" t="s">
        <v>258</v>
      </c>
      <c r="F912" s="16">
        <v>200000</v>
      </c>
      <c r="G912" s="8">
        <f t="shared" si="13"/>
        <v>0</v>
      </c>
      <c r="H912" s="16">
        <v>200000</v>
      </c>
    </row>
    <row r="913" spans="1:8" ht="31.5" hidden="1">
      <c r="A913" s="23" t="s">
        <v>266</v>
      </c>
      <c r="B913" s="9" t="s">
        <v>128</v>
      </c>
      <c r="C913" s="33" t="s">
        <v>291</v>
      </c>
      <c r="D913" s="9" t="s">
        <v>324</v>
      </c>
      <c r="E913" s="9" t="s">
        <v>254</v>
      </c>
      <c r="F913" s="16">
        <f>F914</f>
        <v>0</v>
      </c>
      <c r="G913" s="8">
        <f t="shared" si="13"/>
        <v>0</v>
      </c>
      <c r="H913" s="16">
        <f>H914</f>
        <v>0</v>
      </c>
    </row>
    <row r="914" spans="1:8" hidden="1">
      <c r="A914" s="23" t="s">
        <v>246</v>
      </c>
      <c r="B914" s="9" t="s">
        <v>128</v>
      </c>
      <c r="C914" s="33" t="s">
        <v>291</v>
      </c>
      <c r="D914" s="9" t="s">
        <v>324</v>
      </c>
      <c r="E914" s="9" t="s">
        <v>257</v>
      </c>
      <c r="F914" s="16">
        <f>F915</f>
        <v>0</v>
      </c>
      <c r="G914" s="8">
        <f t="shared" si="13"/>
        <v>0</v>
      </c>
      <c r="H914" s="16">
        <f>H915</f>
        <v>0</v>
      </c>
    </row>
    <row r="915" spans="1:8" ht="31.5" hidden="1">
      <c r="A915" s="23" t="s">
        <v>247</v>
      </c>
      <c r="B915" s="9" t="s">
        <v>128</v>
      </c>
      <c r="C915" s="33" t="s">
        <v>291</v>
      </c>
      <c r="D915" s="9" t="s">
        <v>324</v>
      </c>
      <c r="E915" s="9" t="s">
        <v>258</v>
      </c>
      <c r="F915" s="16"/>
      <c r="G915" s="8">
        <f t="shared" si="13"/>
        <v>0</v>
      </c>
      <c r="H915" s="16"/>
    </row>
    <row r="916" spans="1:8" hidden="1">
      <c r="A916" s="36" t="s">
        <v>617</v>
      </c>
      <c r="B916" s="15" t="s">
        <v>128</v>
      </c>
      <c r="C916" s="32" t="s">
        <v>166</v>
      </c>
      <c r="D916" s="9" t="s">
        <v>618</v>
      </c>
      <c r="E916" s="9"/>
      <c r="F916" s="16">
        <f>F917</f>
        <v>0</v>
      </c>
      <c r="G916" s="8">
        <f t="shared" si="13"/>
        <v>0</v>
      </c>
      <c r="H916" s="16">
        <f>H917</f>
        <v>0</v>
      </c>
    </row>
    <row r="917" spans="1:8" ht="48.75" hidden="1" customHeight="1">
      <c r="A917" s="36" t="s">
        <v>620</v>
      </c>
      <c r="B917" s="15" t="s">
        <v>128</v>
      </c>
      <c r="C917" s="32" t="s">
        <v>166</v>
      </c>
      <c r="D917" s="9" t="s">
        <v>619</v>
      </c>
      <c r="E917" s="9"/>
      <c r="F917" s="16">
        <f>F918</f>
        <v>0</v>
      </c>
      <c r="G917" s="8">
        <f t="shared" si="13"/>
        <v>0</v>
      </c>
      <c r="H917" s="16">
        <f>H918</f>
        <v>0</v>
      </c>
    </row>
    <row r="918" spans="1:8" hidden="1">
      <c r="A918" s="23" t="s">
        <v>622</v>
      </c>
      <c r="B918" s="15" t="s">
        <v>128</v>
      </c>
      <c r="C918" s="32" t="s">
        <v>166</v>
      </c>
      <c r="D918" s="9" t="s">
        <v>621</v>
      </c>
      <c r="E918" s="9" t="s">
        <v>254</v>
      </c>
      <c r="F918" s="16">
        <f>F919</f>
        <v>0</v>
      </c>
      <c r="G918" s="8">
        <f t="shared" si="13"/>
        <v>0</v>
      </c>
      <c r="H918" s="16">
        <f>H919</f>
        <v>0</v>
      </c>
    </row>
    <row r="919" spans="1:8" ht="18" hidden="1" customHeight="1">
      <c r="A919" s="14" t="s">
        <v>15</v>
      </c>
      <c r="B919" s="15" t="s">
        <v>128</v>
      </c>
      <c r="C919" s="32" t="s">
        <v>166</v>
      </c>
      <c r="D919" s="9" t="s">
        <v>621</v>
      </c>
      <c r="E919" s="9" t="s">
        <v>257</v>
      </c>
      <c r="F919" s="16">
        <f>F920</f>
        <v>0</v>
      </c>
      <c r="G919" s="8">
        <f t="shared" si="13"/>
        <v>0</v>
      </c>
      <c r="H919" s="16">
        <f>H920</f>
        <v>0</v>
      </c>
    </row>
    <row r="920" spans="1:8" ht="33.75" hidden="1" customHeight="1">
      <c r="A920" s="14" t="s">
        <v>16</v>
      </c>
      <c r="B920" s="15" t="s">
        <v>128</v>
      </c>
      <c r="C920" s="32" t="s">
        <v>166</v>
      </c>
      <c r="D920" s="9" t="s">
        <v>621</v>
      </c>
      <c r="E920" s="9" t="s">
        <v>258</v>
      </c>
      <c r="F920" s="16"/>
      <c r="G920" s="8">
        <f t="shared" si="13"/>
        <v>0</v>
      </c>
      <c r="H920" s="16"/>
    </row>
    <row r="921" spans="1:8" ht="36" hidden="1" customHeight="1">
      <c r="A921" s="14" t="s">
        <v>755</v>
      </c>
      <c r="B921" s="15" t="s">
        <v>128</v>
      </c>
      <c r="C921" s="32" t="s">
        <v>166</v>
      </c>
      <c r="D921" s="9" t="s">
        <v>352</v>
      </c>
      <c r="E921" s="9"/>
      <c r="F921" s="16">
        <f>F922</f>
        <v>0</v>
      </c>
      <c r="G921" s="8">
        <f t="shared" si="13"/>
        <v>0</v>
      </c>
      <c r="H921" s="16">
        <f>H922</f>
        <v>0</v>
      </c>
    </row>
    <row r="922" spans="1:8" hidden="1">
      <c r="A922" s="14" t="s">
        <v>15</v>
      </c>
      <c r="B922" s="15" t="s">
        <v>128</v>
      </c>
      <c r="C922" s="32" t="s">
        <v>166</v>
      </c>
      <c r="D922" s="9" t="s">
        <v>352</v>
      </c>
      <c r="E922" s="9" t="s">
        <v>257</v>
      </c>
      <c r="F922" s="16">
        <f>F923</f>
        <v>0</v>
      </c>
      <c r="G922" s="8">
        <f t="shared" si="13"/>
        <v>0</v>
      </c>
      <c r="H922" s="16">
        <f>H923</f>
        <v>0</v>
      </c>
    </row>
    <row r="923" spans="1:8" ht="35.25" hidden="1" customHeight="1">
      <c r="A923" s="14" t="s">
        <v>16</v>
      </c>
      <c r="B923" s="15" t="s">
        <v>128</v>
      </c>
      <c r="C923" s="32" t="s">
        <v>166</v>
      </c>
      <c r="D923" s="9" t="s">
        <v>352</v>
      </c>
      <c r="E923" s="9" t="s">
        <v>258</v>
      </c>
      <c r="F923" s="16"/>
      <c r="G923" s="8">
        <f t="shared" si="13"/>
        <v>0</v>
      </c>
      <c r="H923" s="16"/>
    </row>
    <row r="924" spans="1:8" ht="37.5" hidden="1" customHeight="1">
      <c r="A924" s="14" t="s">
        <v>356</v>
      </c>
      <c r="B924" s="15" t="s">
        <v>128</v>
      </c>
      <c r="C924" s="32" t="s">
        <v>166</v>
      </c>
      <c r="D924" s="9" t="s">
        <v>351</v>
      </c>
      <c r="E924" s="9"/>
      <c r="F924" s="16">
        <f>F925</f>
        <v>0</v>
      </c>
      <c r="G924" s="8">
        <f t="shared" si="13"/>
        <v>0</v>
      </c>
      <c r="H924" s="16">
        <f>H925</f>
        <v>0</v>
      </c>
    </row>
    <row r="925" spans="1:8" hidden="1">
      <c r="A925" s="14" t="s">
        <v>15</v>
      </c>
      <c r="B925" s="15" t="s">
        <v>128</v>
      </c>
      <c r="C925" s="32" t="s">
        <v>166</v>
      </c>
      <c r="D925" s="9" t="s">
        <v>351</v>
      </c>
      <c r="E925" s="9" t="s">
        <v>257</v>
      </c>
      <c r="F925" s="16">
        <f>F926</f>
        <v>0</v>
      </c>
      <c r="G925" s="8">
        <f t="shared" ref="G925:G1001" si="14">H925-F925</f>
        <v>0</v>
      </c>
      <c r="H925" s="16">
        <f>H926</f>
        <v>0</v>
      </c>
    </row>
    <row r="926" spans="1:8" ht="38.25" hidden="1" customHeight="1">
      <c r="A926" s="14" t="s">
        <v>16</v>
      </c>
      <c r="B926" s="15" t="s">
        <v>128</v>
      </c>
      <c r="C926" s="32" t="s">
        <v>166</v>
      </c>
      <c r="D926" s="9" t="s">
        <v>351</v>
      </c>
      <c r="E926" s="9" t="s">
        <v>258</v>
      </c>
      <c r="F926" s="16"/>
      <c r="G926" s="8">
        <f t="shared" si="14"/>
        <v>0</v>
      </c>
      <c r="H926" s="16"/>
    </row>
    <row r="927" spans="1:8" ht="37.5" hidden="1" customHeight="1">
      <c r="A927" s="14" t="s">
        <v>358</v>
      </c>
      <c r="B927" s="15" t="s">
        <v>128</v>
      </c>
      <c r="C927" s="32" t="s">
        <v>166</v>
      </c>
      <c r="D927" s="9" t="s">
        <v>357</v>
      </c>
      <c r="E927" s="9"/>
      <c r="F927" s="16">
        <f>F928</f>
        <v>0</v>
      </c>
      <c r="G927" s="8">
        <f t="shared" si="14"/>
        <v>0</v>
      </c>
      <c r="H927" s="16">
        <f>H928</f>
        <v>0</v>
      </c>
    </row>
    <row r="928" spans="1:8" hidden="1">
      <c r="A928" s="14" t="s">
        <v>15</v>
      </c>
      <c r="B928" s="15" t="s">
        <v>128</v>
      </c>
      <c r="C928" s="32" t="s">
        <v>166</v>
      </c>
      <c r="D928" s="9" t="s">
        <v>357</v>
      </c>
      <c r="E928" s="9" t="s">
        <v>257</v>
      </c>
      <c r="F928" s="16">
        <f>F929</f>
        <v>0</v>
      </c>
      <c r="G928" s="8">
        <f t="shared" si="14"/>
        <v>0</v>
      </c>
      <c r="H928" s="16">
        <f>H929</f>
        <v>0</v>
      </c>
    </row>
    <row r="929" spans="1:8" ht="36.75" hidden="1" customHeight="1">
      <c r="A929" s="14" t="s">
        <v>16</v>
      </c>
      <c r="B929" s="15" t="s">
        <v>128</v>
      </c>
      <c r="C929" s="32" t="s">
        <v>166</v>
      </c>
      <c r="D929" s="9" t="s">
        <v>357</v>
      </c>
      <c r="E929" s="9" t="s">
        <v>258</v>
      </c>
      <c r="F929" s="16"/>
      <c r="G929" s="8">
        <f t="shared" si="14"/>
        <v>0</v>
      </c>
      <c r="H929" s="16"/>
    </row>
    <row r="930" spans="1:8" ht="16.5" customHeight="1">
      <c r="A930" s="36" t="s">
        <v>778</v>
      </c>
      <c r="B930" s="15" t="s">
        <v>128</v>
      </c>
      <c r="C930" s="32" t="s">
        <v>166</v>
      </c>
      <c r="D930" s="9" t="s">
        <v>621</v>
      </c>
      <c r="E930" s="9"/>
      <c r="F930" s="16">
        <f>F931</f>
        <v>1184127.17</v>
      </c>
      <c r="G930" s="8">
        <f t="shared" si="14"/>
        <v>0</v>
      </c>
      <c r="H930" s="16">
        <f>H931</f>
        <v>1184127.17</v>
      </c>
    </row>
    <row r="931" spans="1:8" ht="16.5" customHeight="1">
      <c r="A931" s="14" t="s">
        <v>15</v>
      </c>
      <c r="B931" s="15" t="s">
        <v>128</v>
      </c>
      <c r="C931" s="32" t="s">
        <v>166</v>
      </c>
      <c r="D931" s="9" t="s">
        <v>621</v>
      </c>
      <c r="E931" s="9" t="s">
        <v>257</v>
      </c>
      <c r="F931" s="16">
        <f>F932</f>
        <v>1184127.17</v>
      </c>
      <c r="G931" s="8">
        <f t="shared" si="14"/>
        <v>0</v>
      </c>
      <c r="H931" s="16">
        <f>H932</f>
        <v>1184127.17</v>
      </c>
    </row>
    <row r="932" spans="1:8" ht="18" customHeight="1">
      <c r="A932" s="14" t="s">
        <v>16</v>
      </c>
      <c r="B932" s="15" t="s">
        <v>128</v>
      </c>
      <c r="C932" s="32" t="s">
        <v>166</v>
      </c>
      <c r="D932" s="9" t="s">
        <v>621</v>
      </c>
      <c r="E932" s="9" t="s">
        <v>258</v>
      </c>
      <c r="F932" s="16">
        <v>1184127.17</v>
      </c>
      <c r="G932" s="8">
        <f t="shared" si="14"/>
        <v>0</v>
      </c>
      <c r="H932" s="16">
        <v>1184127.17</v>
      </c>
    </row>
    <row r="933" spans="1:8" ht="33.75" customHeight="1">
      <c r="A933" s="14" t="s">
        <v>360</v>
      </c>
      <c r="B933" s="15" t="s">
        <v>128</v>
      </c>
      <c r="C933" s="32" t="s">
        <v>166</v>
      </c>
      <c r="D933" s="9" t="s">
        <v>526</v>
      </c>
      <c r="E933" s="9"/>
      <c r="F933" s="16">
        <f>F934</f>
        <v>150000</v>
      </c>
      <c r="G933" s="8">
        <f t="shared" si="14"/>
        <v>0</v>
      </c>
      <c r="H933" s="16">
        <f>H934</f>
        <v>150000</v>
      </c>
    </row>
    <row r="934" spans="1:8" ht="21" customHeight="1">
      <c r="A934" s="14" t="s">
        <v>15</v>
      </c>
      <c r="B934" s="15" t="s">
        <v>128</v>
      </c>
      <c r="C934" s="32" t="s">
        <v>166</v>
      </c>
      <c r="D934" s="9" t="s">
        <v>526</v>
      </c>
      <c r="E934" s="9" t="s">
        <v>257</v>
      </c>
      <c r="F934" s="16">
        <f>F935</f>
        <v>150000</v>
      </c>
      <c r="G934" s="8">
        <f t="shared" si="14"/>
        <v>0</v>
      </c>
      <c r="H934" s="16">
        <f>H935</f>
        <v>150000</v>
      </c>
    </row>
    <row r="935" spans="1:8" ht="16.5" customHeight="1">
      <c r="A935" s="14" t="s">
        <v>16</v>
      </c>
      <c r="B935" s="15" t="s">
        <v>128</v>
      </c>
      <c r="C935" s="32" t="s">
        <v>166</v>
      </c>
      <c r="D935" s="9" t="s">
        <v>526</v>
      </c>
      <c r="E935" s="9" t="s">
        <v>258</v>
      </c>
      <c r="F935" s="16">
        <v>150000</v>
      </c>
      <c r="G935" s="8">
        <f t="shared" si="14"/>
        <v>0</v>
      </c>
      <c r="H935" s="16">
        <v>150000</v>
      </c>
    </row>
    <row r="936" spans="1:8" ht="18.75" customHeight="1">
      <c r="A936" s="14" t="s">
        <v>810</v>
      </c>
      <c r="B936" s="15" t="s">
        <v>128</v>
      </c>
      <c r="C936" s="32" t="s">
        <v>166</v>
      </c>
      <c r="D936" s="9" t="s">
        <v>811</v>
      </c>
      <c r="E936" s="9"/>
      <c r="F936" s="16">
        <f>F937</f>
        <v>956330</v>
      </c>
      <c r="G936" s="8">
        <f t="shared" si="14"/>
        <v>0</v>
      </c>
      <c r="H936" s="16">
        <f>H937</f>
        <v>956330</v>
      </c>
    </row>
    <row r="937" spans="1:8" ht="18" customHeight="1">
      <c r="A937" s="14" t="s">
        <v>15</v>
      </c>
      <c r="B937" s="15" t="s">
        <v>128</v>
      </c>
      <c r="C937" s="32" t="s">
        <v>166</v>
      </c>
      <c r="D937" s="9" t="s">
        <v>811</v>
      </c>
      <c r="E937" s="9" t="s">
        <v>257</v>
      </c>
      <c r="F937" s="16">
        <f>F938</f>
        <v>956330</v>
      </c>
      <c r="G937" s="8">
        <f t="shared" si="14"/>
        <v>0</v>
      </c>
      <c r="H937" s="16">
        <f>H938</f>
        <v>956330</v>
      </c>
    </row>
    <row r="938" spans="1:8" ht="18" customHeight="1">
      <c r="A938" s="14" t="s">
        <v>16</v>
      </c>
      <c r="B938" s="15" t="s">
        <v>128</v>
      </c>
      <c r="C938" s="32" t="s">
        <v>166</v>
      </c>
      <c r="D938" s="9" t="s">
        <v>811</v>
      </c>
      <c r="E938" s="9" t="s">
        <v>258</v>
      </c>
      <c r="F938" s="16">
        <v>956330</v>
      </c>
      <c r="G938" s="8">
        <f t="shared" si="14"/>
        <v>0</v>
      </c>
      <c r="H938" s="16">
        <v>956330</v>
      </c>
    </row>
    <row r="939" spans="1:8" ht="19.5" customHeight="1">
      <c r="A939" s="14" t="s">
        <v>810</v>
      </c>
      <c r="B939" s="15" t="s">
        <v>128</v>
      </c>
      <c r="C939" s="32" t="s">
        <v>166</v>
      </c>
      <c r="D939" s="9" t="s">
        <v>812</v>
      </c>
      <c r="E939" s="9"/>
      <c r="F939" s="16">
        <f>F940</f>
        <v>409857</v>
      </c>
      <c r="G939" s="8">
        <f t="shared" si="14"/>
        <v>0</v>
      </c>
      <c r="H939" s="16">
        <f>H940</f>
        <v>409857</v>
      </c>
    </row>
    <row r="940" spans="1:8" ht="21" customHeight="1">
      <c r="A940" s="14" t="s">
        <v>15</v>
      </c>
      <c r="B940" s="15" t="s">
        <v>128</v>
      </c>
      <c r="C940" s="32" t="s">
        <v>166</v>
      </c>
      <c r="D940" s="9" t="s">
        <v>812</v>
      </c>
      <c r="E940" s="9" t="s">
        <v>257</v>
      </c>
      <c r="F940" s="16">
        <f>F941</f>
        <v>409857</v>
      </c>
      <c r="G940" s="8">
        <f t="shared" si="14"/>
        <v>0</v>
      </c>
      <c r="H940" s="16">
        <f>H941</f>
        <v>409857</v>
      </c>
    </row>
    <row r="941" spans="1:8" ht="19.5" customHeight="1">
      <c r="A941" s="14" t="s">
        <v>16</v>
      </c>
      <c r="B941" s="15" t="s">
        <v>128</v>
      </c>
      <c r="C941" s="32" t="s">
        <v>166</v>
      </c>
      <c r="D941" s="9" t="s">
        <v>812</v>
      </c>
      <c r="E941" s="9" t="s">
        <v>258</v>
      </c>
      <c r="F941" s="16">
        <v>409857</v>
      </c>
      <c r="G941" s="8">
        <f t="shared" si="14"/>
        <v>0</v>
      </c>
      <c r="H941" s="16">
        <v>409857</v>
      </c>
    </row>
    <row r="942" spans="1:8">
      <c r="A942" s="17" t="s">
        <v>55</v>
      </c>
      <c r="B942" s="12" t="s">
        <v>128</v>
      </c>
      <c r="C942" s="31" t="s">
        <v>120</v>
      </c>
      <c r="D942" s="4"/>
      <c r="E942" s="4"/>
      <c r="F942" s="13">
        <f>F943+F1137+F1134</f>
        <v>258292751.61999997</v>
      </c>
      <c r="G942" s="8">
        <f t="shared" si="14"/>
        <v>2182297.3100000322</v>
      </c>
      <c r="H942" s="13">
        <f>H943+H1137+H1134</f>
        <v>260475048.93000001</v>
      </c>
    </row>
    <row r="943" spans="1:8" ht="22.5" customHeight="1">
      <c r="A943" s="14" t="s">
        <v>187</v>
      </c>
      <c r="B943" s="15" t="s">
        <v>128</v>
      </c>
      <c r="C943" s="32" t="s">
        <v>120</v>
      </c>
      <c r="D943" s="7" t="s">
        <v>603</v>
      </c>
      <c r="E943" s="4"/>
      <c r="F943" s="38">
        <f>F960+F1000+F1027+F1031+F956+F1038</f>
        <v>257888980.46999997</v>
      </c>
      <c r="G943" s="8">
        <f t="shared" si="14"/>
        <v>2182297.3100000322</v>
      </c>
      <c r="H943" s="38">
        <f>H960+H1000+H1027+H1031+H956+H1038</f>
        <v>260071277.78</v>
      </c>
    </row>
    <row r="944" spans="1:8" hidden="1">
      <c r="A944" s="23" t="s">
        <v>336</v>
      </c>
      <c r="B944" s="9" t="s">
        <v>128</v>
      </c>
      <c r="C944" s="33" t="s">
        <v>56</v>
      </c>
      <c r="D944" s="9" t="s">
        <v>146</v>
      </c>
      <c r="E944" s="9" t="s">
        <v>254</v>
      </c>
      <c r="F944" s="38">
        <f>F945+F947</f>
        <v>0</v>
      </c>
      <c r="G944" s="8">
        <f t="shared" si="14"/>
        <v>0</v>
      </c>
      <c r="H944" s="38">
        <f>H945+H947</f>
        <v>0</v>
      </c>
    </row>
    <row r="945" spans="1:8" ht="66.75" hidden="1" customHeight="1">
      <c r="A945" s="23" t="s">
        <v>268</v>
      </c>
      <c r="B945" s="9" t="s">
        <v>128</v>
      </c>
      <c r="C945" s="33" t="s">
        <v>56</v>
      </c>
      <c r="D945" s="9" t="s">
        <v>146</v>
      </c>
      <c r="E945" s="9" t="s">
        <v>269</v>
      </c>
      <c r="F945" s="38">
        <f>F946</f>
        <v>0</v>
      </c>
      <c r="G945" s="8">
        <f t="shared" si="14"/>
        <v>0</v>
      </c>
      <c r="H945" s="38">
        <f>H946</f>
        <v>0</v>
      </c>
    </row>
    <row r="946" spans="1:8" ht="19.5" hidden="1" customHeight="1">
      <c r="A946" s="23" t="s">
        <v>270</v>
      </c>
      <c r="B946" s="9" t="s">
        <v>128</v>
      </c>
      <c r="C946" s="33" t="s">
        <v>56</v>
      </c>
      <c r="D946" s="9" t="s">
        <v>146</v>
      </c>
      <c r="E946" s="9" t="s">
        <v>271</v>
      </c>
      <c r="F946" s="38"/>
      <c r="G946" s="8">
        <f t="shared" si="14"/>
        <v>0</v>
      </c>
      <c r="H946" s="38"/>
    </row>
    <row r="947" spans="1:8" hidden="1">
      <c r="A947" s="23" t="s">
        <v>246</v>
      </c>
      <c r="B947" s="9" t="s">
        <v>128</v>
      </c>
      <c r="C947" s="33" t="s">
        <v>56</v>
      </c>
      <c r="D947" s="9" t="s">
        <v>146</v>
      </c>
      <c r="E947" s="9" t="s">
        <v>257</v>
      </c>
      <c r="F947" s="38">
        <f>F948</f>
        <v>0</v>
      </c>
      <c r="G947" s="8">
        <f t="shared" si="14"/>
        <v>0</v>
      </c>
      <c r="H947" s="38">
        <f>H948</f>
        <v>0</v>
      </c>
    </row>
    <row r="948" spans="1:8" ht="31.5" hidden="1">
      <c r="A948" s="23" t="s">
        <v>247</v>
      </c>
      <c r="B948" s="9" t="s">
        <v>128</v>
      </c>
      <c r="C948" s="33" t="s">
        <v>56</v>
      </c>
      <c r="D948" s="9" t="s">
        <v>146</v>
      </c>
      <c r="E948" s="9" t="s">
        <v>258</v>
      </c>
      <c r="F948" s="38"/>
      <c r="G948" s="8">
        <f t="shared" si="14"/>
        <v>0</v>
      </c>
      <c r="H948" s="38"/>
    </row>
    <row r="949" spans="1:8" hidden="1">
      <c r="A949" s="23" t="s">
        <v>292</v>
      </c>
      <c r="B949" s="9" t="s">
        <v>128</v>
      </c>
      <c r="C949" s="33" t="s">
        <v>56</v>
      </c>
      <c r="D949" s="9" t="s">
        <v>290</v>
      </c>
      <c r="E949" s="9" t="s">
        <v>254</v>
      </c>
      <c r="F949" s="38">
        <f>F950</f>
        <v>0</v>
      </c>
      <c r="G949" s="8">
        <f t="shared" si="14"/>
        <v>0</v>
      </c>
      <c r="H949" s="38">
        <f>H950</f>
        <v>0</v>
      </c>
    </row>
    <row r="950" spans="1:8" hidden="1">
      <c r="A950" s="23" t="s">
        <v>246</v>
      </c>
      <c r="B950" s="9" t="s">
        <v>128</v>
      </c>
      <c r="C950" s="33" t="s">
        <v>56</v>
      </c>
      <c r="D950" s="9" t="s">
        <v>290</v>
      </c>
      <c r="E950" s="9" t="s">
        <v>257</v>
      </c>
      <c r="F950" s="38">
        <f>F951</f>
        <v>0</v>
      </c>
      <c r="G950" s="8">
        <f t="shared" si="14"/>
        <v>0</v>
      </c>
      <c r="H950" s="38">
        <f>H951</f>
        <v>0</v>
      </c>
    </row>
    <row r="951" spans="1:8" ht="31.5" hidden="1">
      <c r="A951" s="23" t="s">
        <v>247</v>
      </c>
      <c r="B951" s="9" t="s">
        <v>128</v>
      </c>
      <c r="C951" s="33" t="s">
        <v>56</v>
      </c>
      <c r="D951" s="9" t="s">
        <v>290</v>
      </c>
      <c r="E951" s="9" t="s">
        <v>258</v>
      </c>
      <c r="F951" s="38"/>
      <c r="G951" s="8">
        <f t="shared" si="14"/>
        <v>0</v>
      </c>
      <c r="H951" s="38"/>
    </row>
    <row r="952" spans="1:8" hidden="1">
      <c r="A952" s="14" t="s">
        <v>54</v>
      </c>
      <c r="B952" s="9" t="s">
        <v>128</v>
      </c>
      <c r="C952" s="33" t="s">
        <v>120</v>
      </c>
      <c r="D952" s="7" t="s">
        <v>604</v>
      </c>
      <c r="E952" s="9"/>
      <c r="F952" s="38"/>
      <c r="G952" s="8">
        <f t="shared" si="14"/>
        <v>0</v>
      </c>
      <c r="H952" s="38"/>
    </row>
    <row r="953" spans="1:8" hidden="1">
      <c r="A953" s="14" t="s">
        <v>151</v>
      </c>
      <c r="B953" s="15" t="s">
        <v>128</v>
      </c>
      <c r="C953" s="32" t="s">
        <v>120</v>
      </c>
      <c r="D953" s="7" t="s">
        <v>290</v>
      </c>
      <c r="E953" s="7"/>
      <c r="F953" s="38">
        <f>F954</f>
        <v>0</v>
      </c>
      <c r="G953" s="8">
        <f t="shared" si="14"/>
        <v>0</v>
      </c>
      <c r="H953" s="38">
        <f>H954</f>
        <v>0</v>
      </c>
    </row>
    <row r="954" spans="1:8" hidden="1">
      <c r="A954" s="14" t="s">
        <v>15</v>
      </c>
      <c r="B954" s="15" t="s">
        <v>128</v>
      </c>
      <c r="C954" s="32" t="s">
        <v>120</v>
      </c>
      <c r="D954" s="7" t="s">
        <v>290</v>
      </c>
      <c r="E954" s="7">
        <v>200</v>
      </c>
      <c r="F954" s="16">
        <f>F955</f>
        <v>0</v>
      </c>
      <c r="G954" s="8">
        <f t="shared" si="14"/>
        <v>0</v>
      </c>
      <c r="H954" s="16">
        <f>H955</f>
        <v>0</v>
      </c>
    </row>
    <row r="955" spans="1:8" ht="35.25" hidden="1" customHeight="1">
      <c r="A955" s="14" t="s">
        <v>16</v>
      </c>
      <c r="B955" s="15" t="s">
        <v>128</v>
      </c>
      <c r="C955" s="32" t="s">
        <v>120</v>
      </c>
      <c r="D955" s="7" t="s">
        <v>290</v>
      </c>
      <c r="E955" s="7">
        <v>240</v>
      </c>
      <c r="F955" s="16"/>
      <c r="G955" s="8">
        <f t="shared" si="14"/>
        <v>0</v>
      </c>
      <c r="H955" s="16"/>
    </row>
    <row r="956" spans="1:8" ht="22.5" customHeight="1">
      <c r="A956" s="14" t="s">
        <v>613</v>
      </c>
      <c r="B956" s="15" t="s">
        <v>128</v>
      </c>
      <c r="C956" s="32" t="s">
        <v>120</v>
      </c>
      <c r="D956" s="7" t="s">
        <v>612</v>
      </c>
      <c r="E956" s="7"/>
      <c r="F956" s="16">
        <f>F957</f>
        <v>700249.04</v>
      </c>
      <c r="G956" s="8">
        <f t="shared" si="14"/>
        <v>0</v>
      </c>
      <c r="H956" s="16">
        <f>H957</f>
        <v>700249.04</v>
      </c>
    </row>
    <row r="957" spans="1:8" ht="21.75" customHeight="1">
      <c r="A957" s="14" t="s">
        <v>15</v>
      </c>
      <c r="B957" s="15" t="s">
        <v>128</v>
      </c>
      <c r="C957" s="32" t="s">
        <v>120</v>
      </c>
      <c r="D957" s="7" t="s">
        <v>612</v>
      </c>
      <c r="E957" s="7">
        <v>200</v>
      </c>
      <c r="F957" s="16">
        <f>F958</f>
        <v>700249.04</v>
      </c>
      <c r="G957" s="8">
        <f t="shared" si="14"/>
        <v>0</v>
      </c>
      <c r="H957" s="16">
        <f>H958</f>
        <v>700249.04</v>
      </c>
    </row>
    <row r="958" spans="1:8" ht="21.75" customHeight="1">
      <c r="A958" s="14" t="s">
        <v>16</v>
      </c>
      <c r="B958" s="15" t="s">
        <v>128</v>
      </c>
      <c r="C958" s="32" t="s">
        <v>120</v>
      </c>
      <c r="D958" s="7" t="s">
        <v>612</v>
      </c>
      <c r="E958" s="7">
        <v>240</v>
      </c>
      <c r="F958" s="16">
        <v>700249.04</v>
      </c>
      <c r="G958" s="8">
        <f t="shared" si="14"/>
        <v>0</v>
      </c>
      <c r="H958" s="16">
        <v>700249.04</v>
      </c>
    </row>
    <row r="959" spans="1:8" ht="35.25" hidden="1" customHeight="1">
      <c r="A959" s="14"/>
      <c r="B959" s="15"/>
      <c r="C959" s="32"/>
      <c r="D959" s="7"/>
      <c r="E959" s="7"/>
      <c r="F959" s="16"/>
      <c r="G959" s="8">
        <f t="shared" si="14"/>
        <v>0</v>
      </c>
      <c r="H959" s="16"/>
    </row>
    <row r="960" spans="1:8">
      <c r="A960" s="14" t="s">
        <v>147</v>
      </c>
      <c r="B960" s="15" t="s">
        <v>128</v>
      </c>
      <c r="C960" s="32" t="s">
        <v>120</v>
      </c>
      <c r="D960" s="7" t="s">
        <v>623</v>
      </c>
      <c r="E960" s="4"/>
      <c r="F960" s="38">
        <f>F961+F987+F997</f>
        <v>225683040.45999998</v>
      </c>
      <c r="G960" s="8">
        <f t="shared" si="14"/>
        <v>2003179.2900000215</v>
      </c>
      <c r="H960" s="38">
        <f>H961+H987+H997</f>
        <v>227686219.75</v>
      </c>
    </row>
    <row r="961" spans="1:8" ht="49.5" customHeight="1">
      <c r="A961" s="36" t="s">
        <v>625</v>
      </c>
      <c r="B961" s="15" t="s">
        <v>128</v>
      </c>
      <c r="C961" s="32" t="s">
        <v>120</v>
      </c>
      <c r="D961" s="7" t="s">
        <v>624</v>
      </c>
      <c r="E961" s="4"/>
      <c r="F961" s="38">
        <f>F962+F982</f>
        <v>225011208.45999998</v>
      </c>
      <c r="G961" s="8">
        <f t="shared" si="14"/>
        <v>2003179.2900000215</v>
      </c>
      <c r="H961" s="38">
        <f>H962+H982</f>
        <v>227014387.75</v>
      </c>
    </row>
    <row r="962" spans="1:8">
      <c r="A962" s="14" t="s">
        <v>628</v>
      </c>
      <c r="B962" s="15" t="s">
        <v>128</v>
      </c>
      <c r="C962" s="32" t="s">
        <v>120</v>
      </c>
      <c r="D962" s="7" t="s">
        <v>626</v>
      </c>
      <c r="E962" s="7"/>
      <c r="F962" s="30">
        <f>F965+F974</f>
        <v>26581272.609999999</v>
      </c>
      <c r="G962" s="8">
        <f t="shared" si="14"/>
        <v>1493021.6600000001</v>
      </c>
      <c r="H962" s="30">
        <f>H965+H974</f>
        <v>28074294.27</v>
      </c>
    </row>
    <row r="963" spans="1:8" ht="47.25" hidden="1">
      <c r="A963" s="14" t="s">
        <v>13</v>
      </c>
      <c r="B963" s="15" t="s">
        <v>128</v>
      </c>
      <c r="C963" s="32" t="s">
        <v>120</v>
      </c>
      <c r="D963" s="7" t="s">
        <v>148</v>
      </c>
      <c r="E963" s="7">
        <v>100</v>
      </c>
      <c r="F963" s="16">
        <f>F964</f>
        <v>0</v>
      </c>
      <c r="G963" s="8">
        <f t="shared" si="14"/>
        <v>0</v>
      </c>
      <c r="H963" s="16">
        <f>H964</f>
        <v>0</v>
      </c>
    </row>
    <row r="964" spans="1:8" hidden="1">
      <c r="A964" s="14" t="s">
        <v>30</v>
      </c>
      <c r="B964" s="15" t="s">
        <v>128</v>
      </c>
      <c r="C964" s="32" t="s">
        <v>120</v>
      </c>
      <c r="D964" s="7" t="s">
        <v>148</v>
      </c>
      <c r="E964" s="7">
        <v>110</v>
      </c>
      <c r="F964" s="16"/>
      <c r="G964" s="8">
        <f t="shared" si="14"/>
        <v>0</v>
      </c>
      <c r="H964" s="16"/>
    </row>
    <row r="965" spans="1:8">
      <c r="A965" s="14" t="s">
        <v>628</v>
      </c>
      <c r="B965" s="15" t="s">
        <v>128</v>
      </c>
      <c r="C965" s="32" t="s">
        <v>120</v>
      </c>
      <c r="D965" s="7" t="s">
        <v>627</v>
      </c>
      <c r="E965" s="15" t="s">
        <v>254</v>
      </c>
      <c r="F965" s="16">
        <f>F966+F968+F972+F970</f>
        <v>25654282.52</v>
      </c>
      <c r="G965" s="8">
        <f t="shared" si="14"/>
        <v>1491718.8200000003</v>
      </c>
      <c r="H965" s="16">
        <f>H966+H968+H972+H970</f>
        <v>27146001.34</v>
      </c>
    </row>
    <row r="966" spans="1:8" ht="48.75" customHeight="1">
      <c r="A966" s="14" t="s">
        <v>13</v>
      </c>
      <c r="B966" s="15" t="s">
        <v>128</v>
      </c>
      <c r="C966" s="32" t="s">
        <v>120</v>
      </c>
      <c r="D966" s="7" t="s">
        <v>627</v>
      </c>
      <c r="E966" s="7">
        <v>100</v>
      </c>
      <c r="F966" s="16">
        <f>F967</f>
        <v>977182.1</v>
      </c>
      <c r="G966" s="8">
        <f t="shared" si="14"/>
        <v>-12040.819999999949</v>
      </c>
      <c r="H966" s="16">
        <f>H967</f>
        <v>965141.28</v>
      </c>
    </row>
    <row r="967" spans="1:8" ht="19.5" customHeight="1">
      <c r="A967" s="14" t="s">
        <v>30</v>
      </c>
      <c r="B967" s="15" t="s">
        <v>128</v>
      </c>
      <c r="C967" s="32" t="s">
        <v>120</v>
      </c>
      <c r="D967" s="7" t="s">
        <v>627</v>
      </c>
      <c r="E967" s="7">
        <v>110</v>
      </c>
      <c r="F967" s="16">
        <v>977182.1</v>
      </c>
      <c r="G967" s="8">
        <f t="shared" si="14"/>
        <v>-12040.819999999949</v>
      </c>
      <c r="H967" s="16">
        <v>965141.28</v>
      </c>
    </row>
    <row r="968" spans="1:8" ht="18.75" customHeight="1">
      <c r="A968" s="14" t="s">
        <v>15</v>
      </c>
      <c r="B968" s="15" t="s">
        <v>128</v>
      </c>
      <c r="C968" s="32" t="s">
        <v>120</v>
      </c>
      <c r="D968" s="7" t="s">
        <v>627</v>
      </c>
      <c r="E968" s="7">
        <v>200</v>
      </c>
      <c r="F968" s="16">
        <f>F969</f>
        <v>23651351.739999998</v>
      </c>
      <c r="G968" s="8">
        <f t="shared" si="14"/>
        <v>1512666.120000001</v>
      </c>
      <c r="H968" s="16">
        <f>H969</f>
        <v>25164017.859999999</v>
      </c>
    </row>
    <row r="969" spans="1:8" ht="19.5" customHeight="1">
      <c r="A969" s="14" t="s">
        <v>16</v>
      </c>
      <c r="B969" s="15" t="s">
        <v>128</v>
      </c>
      <c r="C969" s="32" t="s">
        <v>120</v>
      </c>
      <c r="D969" s="7" t="s">
        <v>627</v>
      </c>
      <c r="E969" s="7">
        <v>240</v>
      </c>
      <c r="F969" s="16">
        <v>23651351.739999998</v>
      </c>
      <c r="G969" s="8">
        <f t="shared" si="14"/>
        <v>1512666.120000001</v>
      </c>
      <c r="H969" s="16">
        <v>25164017.859999999</v>
      </c>
    </row>
    <row r="970" spans="1:8" ht="22.5" customHeight="1">
      <c r="A970" s="14" t="s">
        <v>23</v>
      </c>
      <c r="B970" s="15" t="s">
        <v>128</v>
      </c>
      <c r="C970" s="32" t="s">
        <v>120</v>
      </c>
      <c r="D970" s="7" t="s">
        <v>627</v>
      </c>
      <c r="E970" s="7">
        <v>300</v>
      </c>
      <c r="F970" s="16">
        <f>F971</f>
        <v>216577.05</v>
      </c>
      <c r="G970" s="8">
        <f t="shared" si="14"/>
        <v>0</v>
      </c>
      <c r="H970" s="16">
        <f>H971</f>
        <v>216577.05</v>
      </c>
    </row>
    <row r="971" spans="1:8" ht="18" customHeight="1">
      <c r="A971" s="14" t="s">
        <v>45</v>
      </c>
      <c r="B971" s="15" t="s">
        <v>128</v>
      </c>
      <c r="C971" s="32" t="s">
        <v>120</v>
      </c>
      <c r="D971" s="7" t="s">
        <v>627</v>
      </c>
      <c r="E971" s="7">
        <v>320</v>
      </c>
      <c r="F971" s="16">
        <v>216577.05</v>
      </c>
      <c r="G971" s="8">
        <f t="shared" si="14"/>
        <v>0</v>
      </c>
      <c r="H971" s="16">
        <v>216577.05</v>
      </c>
    </row>
    <row r="972" spans="1:8">
      <c r="A972" s="23" t="s">
        <v>17</v>
      </c>
      <c r="B972" s="15" t="s">
        <v>128</v>
      </c>
      <c r="C972" s="32" t="s">
        <v>120</v>
      </c>
      <c r="D972" s="7" t="s">
        <v>627</v>
      </c>
      <c r="E972" s="7">
        <v>800</v>
      </c>
      <c r="F972" s="16">
        <f>F973</f>
        <v>809171.63</v>
      </c>
      <c r="G972" s="8">
        <f t="shared" si="14"/>
        <v>-8906.4799999999814</v>
      </c>
      <c r="H972" s="16">
        <f>H973</f>
        <v>800265.15</v>
      </c>
    </row>
    <row r="973" spans="1:8">
      <c r="A973" s="23" t="s">
        <v>18</v>
      </c>
      <c r="B973" s="15" t="s">
        <v>128</v>
      </c>
      <c r="C973" s="32" t="s">
        <v>120</v>
      </c>
      <c r="D973" s="7" t="s">
        <v>627</v>
      </c>
      <c r="E973" s="7">
        <v>850</v>
      </c>
      <c r="F973" s="16">
        <v>809171.63</v>
      </c>
      <c r="G973" s="8">
        <f t="shared" si="14"/>
        <v>-8906.4799999999814</v>
      </c>
      <c r="H973" s="16">
        <v>800265.15</v>
      </c>
    </row>
    <row r="974" spans="1:8" ht="18.75" customHeight="1">
      <c r="A974" s="23" t="s">
        <v>710</v>
      </c>
      <c r="B974" s="9" t="s">
        <v>128</v>
      </c>
      <c r="C974" s="33" t="s">
        <v>120</v>
      </c>
      <c r="D974" s="7" t="s">
        <v>629</v>
      </c>
      <c r="E974" s="9"/>
      <c r="F974" s="16">
        <f>F975+F977</f>
        <v>926990.09000000008</v>
      </c>
      <c r="G974" s="8">
        <f t="shared" si="14"/>
        <v>1302.8399999999674</v>
      </c>
      <c r="H974" s="16">
        <f>H975+H977</f>
        <v>928292.93</v>
      </c>
    </row>
    <row r="975" spans="1:8" ht="49.5" customHeight="1">
      <c r="A975" s="14" t="s">
        <v>13</v>
      </c>
      <c r="B975" s="9" t="s">
        <v>128</v>
      </c>
      <c r="C975" s="33" t="s">
        <v>120</v>
      </c>
      <c r="D975" s="7" t="s">
        <v>629</v>
      </c>
      <c r="E975" s="9" t="s">
        <v>269</v>
      </c>
      <c r="F975" s="16">
        <f>F976</f>
        <v>136791.06</v>
      </c>
      <c r="G975" s="8">
        <f t="shared" si="14"/>
        <v>1302.8399999999965</v>
      </c>
      <c r="H975" s="16">
        <f>H976</f>
        <v>138093.9</v>
      </c>
    </row>
    <row r="976" spans="1:8" ht="20.25" customHeight="1">
      <c r="A976" s="14" t="s">
        <v>30</v>
      </c>
      <c r="B976" s="9" t="s">
        <v>128</v>
      </c>
      <c r="C976" s="33" t="s">
        <v>120</v>
      </c>
      <c r="D976" s="7" t="s">
        <v>629</v>
      </c>
      <c r="E976" s="9" t="s">
        <v>271</v>
      </c>
      <c r="F976" s="16">
        <v>136791.06</v>
      </c>
      <c r="G976" s="8">
        <f t="shared" si="14"/>
        <v>1302.8399999999965</v>
      </c>
      <c r="H976" s="16">
        <v>138093.9</v>
      </c>
    </row>
    <row r="977" spans="1:8" ht="19.5" customHeight="1">
      <c r="A977" s="23" t="s">
        <v>15</v>
      </c>
      <c r="B977" s="9" t="s">
        <v>128</v>
      </c>
      <c r="C977" s="33" t="s">
        <v>120</v>
      </c>
      <c r="D977" s="7" t="s">
        <v>629</v>
      </c>
      <c r="E977" s="9" t="s">
        <v>257</v>
      </c>
      <c r="F977" s="16">
        <f>F978</f>
        <v>790199.03</v>
      </c>
      <c r="G977" s="8">
        <f t="shared" si="14"/>
        <v>0</v>
      </c>
      <c r="H977" s="16">
        <f>H978</f>
        <v>790199.03</v>
      </c>
    </row>
    <row r="978" spans="1:8" ht="20.25" customHeight="1">
      <c r="A978" s="23" t="s">
        <v>16</v>
      </c>
      <c r="B978" s="9" t="s">
        <v>128</v>
      </c>
      <c r="C978" s="33" t="s">
        <v>120</v>
      </c>
      <c r="D978" s="7" t="s">
        <v>629</v>
      </c>
      <c r="E978" s="9" t="s">
        <v>258</v>
      </c>
      <c r="F978" s="16">
        <v>790199.03</v>
      </c>
      <c r="G978" s="8">
        <f t="shared" si="14"/>
        <v>0</v>
      </c>
      <c r="H978" s="16">
        <v>790199.03</v>
      </c>
    </row>
    <row r="979" spans="1:8" hidden="1">
      <c r="A979" s="14" t="s">
        <v>152</v>
      </c>
      <c r="B979" s="15" t="s">
        <v>128</v>
      </c>
      <c r="C979" s="32" t="s">
        <v>120</v>
      </c>
      <c r="D979" s="7" t="s">
        <v>159</v>
      </c>
      <c r="E979" s="7"/>
      <c r="F979" s="16">
        <f>F980</f>
        <v>0</v>
      </c>
      <c r="G979" s="8">
        <f t="shared" si="14"/>
        <v>0</v>
      </c>
      <c r="H979" s="16">
        <f>H980</f>
        <v>0</v>
      </c>
    </row>
    <row r="980" spans="1:8" hidden="1">
      <c r="A980" s="14" t="s">
        <v>15</v>
      </c>
      <c r="B980" s="15" t="s">
        <v>128</v>
      </c>
      <c r="C980" s="32" t="s">
        <v>120</v>
      </c>
      <c r="D980" s="7" t="s">
        <v>159</v>
      </c>
      <c r="E980" s="7">
        <v>200</v>
      </c>
      <c r="F980" s="16">
        <f>F981</f>
        <v>0</v>
      </c>
      <c r="G980" s="8">
        <f t="shared" si="14"/>
        <v>0</v>
      </c>
      <c r="H980" s="16">
        <f>H981</f>
        <v>0</v>
      </c>
    </row>
    <row r="981" spans="1:8" hidden="1">
      <c r="A981" s="14" t="s">
        <v>16</v>
      </c>
      <c r="B981" s="15" t="s">
        <v>128</v>
      </c>
      <c r="C981" s="32" t="s">
        <v>120</v>
      </c>
      <c r="D981" s="7" t="s">
        <v>159</v>
      </c>
      <c r="E981" s="7">
        <v>240</v>
      </c>
      <c r="F981" s="16">
        <v>0</v>
      </c>
      <c r="G981" s="8">
        <f t="shared" si="14"/>
        <v>0</v>
      </c>
      <c r="H981" s="16">
        <v>0</v>
      </c>
    </row>
    <row r="982" spans="1:8" ht="112.5" customHeight="1">
      <c r="A982" s="36" t="s">
        <v>631</v>
      </c>
      <c r="B982" s="21" t="s">
        <v>128</v>
      </c>
      <c r="C982" s="35" t="s">
        <v>120</v>
      </c>
      <c r="D982" s="7" t="s">
        <v>630</v>
      </c>
      <c r="E982" s="22" t="s">
        <v>0</v>
      </c>
      <c r="F982" s="38">
        <f>F983+F985</f>
        <v>198429935.84999999</v>
      </c>
      <c r="G982" s="8">
        <f t="shared" si="14"/>
        <v>510157.62999999523</v>
      </c>
      <c r="H982" s="38">
        <f>H983+H985</f>
        <v>198940093.47999999</v>
      </c>
    </row>
    <row r="983" spans="1:8" ht="48.75" customHeight="1">
      <c r="A983" s="14" t="s">
        <v>13</v>
      </c>
      <c r="B983" s="15" t="s">
        <v>128</v>
      </c>
      <c r="C983" s="32" t="s">
        <v>120</v>
      </c>
      <c r="D983" s="7" t="s">
        <v>630</v>
      </c>
      <c r="E983" s="7">
        <v>100</v>
      </c>
      <c r="F983" s="16">
        <f>F984</f>
        <v>192887381.75</v>
      </c>
      <c r="G983" s="8">
        <f t="shared" si="14"/>
        <v>510857.62999999523</v>
      </c>
      <c r="H983" s="16">
        <f>H984</f>
        <v>193398239.38</v>
      </c>
    </row>
    <row r="984" spans="1:8" ht="22.5" customHeight="1">
      <c r="A984" s="14" t="s">
        <v>30</v>
      </c>
      <c r="B984" s="15" t="s">
        <v>128</v>
      </c>
      <c r="C984" s="32" t="s">
        <v>120</v>
      </c>
      <c r="D984" s="7" t="s">
        <v>630</v>
      </c>
      <c r="E984" s="7">
        <v>110</v>
      </c>
      <c r="F984" s="16">
        <v>192887381.75</v>
      </c>
      <c r="G984" s="8">
        <f t="shared" si="14"/>
        <v>510857.62999999523</v>
      </c>
      <c r="H984" s="16">
        <v>193398239.38</v>
      </c>
    </row>
    <row r="985" spans="1:8" ht="21.75" customHeight="1">
      <c r="A985" s="14" t="s">
        <v>15</v>
      </c>
      <c r="B985" s="15" t="s">
        <v>128</v>
      </c>
      <c r="C985" s="32" t="s">
        <v>120</v>
      </c>
      <c r="D985" s="7" t="s">
        <v>630</v>
      </c>
      <c r="E985" s="7">
        <v>200</v>
      </c>
      <c r="F985" s="16">
        <f>F986</f>
        <v>5542554.0999999996</v>
      </c>
      <c r="G985" s="8">
        <f t="shared" si="14"/>
        <v>-700</v>
      </c>
      <c r="H985" s="16">
        <f>H986</f>
        <v>5541854.0999999996</v>
      </c>
    </row>
    <row r="986" spans="1:8" ht="16.5" customHeight="1">
      <c r="A986" s="14" t="s">
        <v>16</v>
      </c>
      <c r="B986" s="15" t="s">
        <v>128</v>
      </c>
      <c r="C986" s="32" t="s">
        <v>120</v>
      </c>
      <c r="D986" s="7" t="s">
        <v>630</v>
      </c>
      <c r="E986" s="7">
        <v>240</v>
      </c>
      <c r="F986" s="16">
        <v>5542554.0999999996</v>
      </c>
      <c r="G986" s="8">
        <f t="shared" si="14"/>
        <v>-700</v>
      </c>
      <c r="H986" s="16">
        <v>5541854.0999999996</v>
      </c>
    </row>
    <row r="987" spans="1:8" ht="35.25" customHeight="1">
      <c r="A987" s="36" t="s">
        <v>633</v>
      </c>
      <c r="B987" s="15" t="s">
        <v>128</v>
      </c>
      <c r="C987" s="32" t="s">
        <v>385</v>
      </c>
      <c r="D987" s="7" t="s">
        <v>632</v>
      </c>
      <c r="E987" s="7"/>
      <c r="F987" s="16">
        <f>F988</f>
        <v>671832</v>
      </c>
      <c r="G987" s="8">
        <f t="shared" si="14"/>
        <v>0</v>
      </c>
      <c r="H987" s="16">
        <f>H988</f>
        <v>671832</v>
      </c>
    </row>
    <row r="988" spans="1:8" ht="31.5">
      <c r="A988" s="14" t="s">
        <v>149</v>
      </c>
      <c r="B988" s="15" t="s">
        <v>128</v>
      </c>
      <c r="C988" s="32" t="s">
        <v>120</v>
      </c>
      <c r="D988" s="7" t="s">
        <v>634</v>
      </c>
      <c r="E988" s="15" t="s">
        <v>254</v>
      </c>
      <c r="F988" s="38">
        <f>F989</f>
        <v>671832</v>
      </c>
      <c r="G988" s="8">
        <f t="shared" si="14"/>
        <v>0</v>
      </c>
      <c r="H988" s="38">
        <f>H989</f>
        <v>671832</v>
      </c>
    </row>
    <row r="989" spans="1:8" ht="54" customHeight="1">
      <c r="A989" s="14" t="s">
        <v>13</v>
      </c>
      <c r="B989" s="15" t="s">
        <v>128</v>
      </c>
      <c r="C989" s="32" t="s">
        <v>120</v>
      </c>
      <c r="D989" s="7" t="s">
        <v>634</v>
      </c>
      <c r="E989" s="7">
        <v>100</v>
      </c>
      <c r="F989" s="16">
        <f>F990</f>
        <v>671832</v>
      </c>
      <c r="G989" s="8">
        <f t="shared" si="14"/>
        <v>0</v>
      </c>
      <c r="H989" s="16">
        <f>H990</f>
        <v>671832</v>
      </c>
    </row>
    <row r="990" spans="1:8" ht="23.25" customHeight="1">
      <c r="A990" s="14" t="s">
        <v>30</v>
      </c>
      <c r="B990" s="15" t="s">
        <v>128</v>
      </c>
      <c r="C990" s="32" t="s">
        <v>120</v>
      </c>
      <c r="D990" s="7" t="s">
        <v>634</v>
      </c>
      <c r="E990" s="7">
        <v>110</v>
      </c>
      <c r="F990" s="16">
        <v>671832</v>
      </c>
      <c r="G990" s="8">
        <f t="shared" si="14"/>
        <v>0</v>
      </c>
      <c r="H990" s="16">
        <v>671832</v>
      </c>
    </row>
    <row r="991" spans="1:8" ht="37.5" hidden="1" customHeight="1">
      <c r="A991" s="23" t="s">
        <v>296</v>
      </c>
      <c r="B991" s="15" t="s">
        <v>128</v>
      </c>
      <c r="C991" s="32" t="s">
        <v>120</v>
      </c>
      <c r="D991" s="7" t="s">
        <v>159</v>
      </c>
      <c r="E991" s="7"/>
      <c r="F991" s="16">
        <f>F992</f>
        <v>0</v>
      </c>
      <c r="G991" s="8">
        <f t="shared" si="14"/>
        <v>0</v>
      </c>
      <c r="H991" s="16">
        <f>H992</f>
        <v>0</v>
      </c>
    </row>
    <row r="992" spans="1:8" ht="36.75" hidden="1" customHeight="1">
      <c r="A992" s="14" t="s">
        <v>33</v>
      </c>
      <c r="B992" s="15" t="s">
        <v>128</v>
      </c>
      <c r="C992" s="32" t="s">
        <v>120</v>
      </c>
      <c r="D992" s="7" t="s">
        <v>159</v>
      </c>
      <c r="E992" s="7">
        <v>600</v>
      </c>
      <c r="F992" s="16">
        <f>F993</f>
        <v>0</v>
      </c>
      <c r="G992" s="8">
        <f t="shared" si="14"/>
        <v>0</v>
      </c>
      <c r="H992" s="16">
        <f>H993</f>
        <v>0</v>
      </c>
    </row>
    <row r="993" spans="1:8" ht="23.25" hidden="1" customHeight="1">
      <c r="A993" s="14" t="s">
        <v>34</v>
      </c>
      <c r="B993" s="15" t="s">
        <v>128</v>
      </c>
      <c r="C993" s="32" t="s">
        <v>120</v>
      </c>
      <c r="D993" s="7" t="s">
        <v>159</v>
      </c>
      <c r="E993" s="7">
        <v>610</v>
      </c>
      <c r="F993" s="16"/>
      <c r="G993" s="8">
        <f t="shared" si="14"/>
        <v>0</v>
      </c>
      <c r="H993" s="16"/>
    </row>
    <row r="994" spans="1:8" ht="52.5" hidden="1" customHeight="1">
      <c r="A994" s="14" t="s">
        <v>371</v>
      </c>
      <c r="B994" s="15" t="s">
        <v>128</v>
      </c>
      <c r="C994" s="32" t="s">
        <v>120</v>
      </c>
      <c r="D994" s="7" t="s">
        <v>370</v>
      </c>
      <c r="E994" s="7"/>
      <c r="F994" s="16">
        <f>F995</f>
        <v>0</v>
      </c>
      <c r="G994" s="8">
        <f t="shared" si="14"/>
        <v>0</v>
      </c>
      <c r="H994" s="16">
        <f>H995</f>
        <v>0</v>
      </c>
    </row>
    <row r="995" spans="1:8" ht="33" hidden="1" customHeight="1">
      <c r="A995" s="23" t="s">
        <v>246</v>
      </c>
      <c r="B995" s="15" t="s">
        <v>128</v>
      </c>
      <c r="C995" s="32" t="s">
        <v>120</v>
      </c>
      <c r="D995" s="7" t="s">
        <v>370</v>
      </c>
      <c r="E995" s="7">
        <v>200</v>
      </c>
      <c r="F995" s="16">
        <f>F996</f>
        <v>0</v>
      </c>
      <c r="G995" s="8">
        <f t="shared" si="14"/>
        <v>0</v>
      </c>
      <c r="H995" s="16">
        <f>H996</f>
        <v>0</v>
      </c>
    </row>
    <row r="996" spans="1:8" ht="30.75" hidden="1" customHeight="1">
      <c r="A996" s="23" t="s">
        <v>247</v>
      </c>
      <c r="B996" s="15" t="s">
        <v>128</v>
      </c>
      <c r="C996" s="32" t="s">
        <v>120</v>
      </c>
      <c r="D996" s="7" t="s">
        <v>370</v>
      </c>
      <c r="E996" s="7">
        <v>240</v>
      </c>
      <c r="F996" s="16"/>
      <c r="G996" s="8">
        <f t="shared" si="14"/>
        <v>0</v>
      </c>
      <c r="H996" s="16"/>
    </row>
    <row r="997" spans="1:8" ht="32.25" customHeight="1">
      <c r="A997" s="23" t="s">
        <v>371</v>
      </c>
      <c r="B997" s="15" t="s">
        <v>128</v>
      </c>
      <c r="C997" s="32" t="s">
        <v>120</v>
      </c>
      <c r="D997" s="7" t="s">
        <v>799</v>
      </c>
      <c r="E997" s="7"/>
      <c r="F997" s="16">
        <f>F998</f>
        <v>0</v>
      </c>
      <c r="G997" s="8">
        <f t="shared" si="14"/>
        <v>0</v>
      </c>
      <c r="H997" s="16">
        <f>H998</f>
        <v>0</v>
      </c>
    </row>
    <row r="998" spans="1:8" ht="18" customHeight="1">
      <c r="A998" s="14" t="s">
        <v>15</v>
      </c>
      <c r="B998" s="15" t="s">
        <v>128</v>
      </c>
      <c r="C998" s="32" t="s">
        <v>120</v>
      </c>
      <c r="D998" s="7" t="s">
        <v>799</v>
      </c>
      <c r="E998" s="7">
        <v>200</v>
      </c>
      <c r="F998" s="16">
        <f>F999</f>
        <v>0</v>
      </c>
      <c r="G998" s="8">
        <f t="shared" si="14"/>
        <v>0</v>
      </c>
      <c r="H998" s="16">
        <f>H999</f>
        <v>0</v>
      </c>
    </row>
    <row r="999" spans="1:8" ht="21" customHeight="1">
      <c r="A999" s="14" t="s">
        <v>16</v>
      </c>
      <c r="B999" s="15" t="s">
        <v>128</v>
      </c>
      <c r="C999" s="32" t="s">
        <v>120</v>
      </c>
      <c r="D999" s="7" t="s">
        <v>799</v>
      </c>
      <c r="E999" s="7">
        <v>240</v>
      </c>
      <c r="F999" s="16">
        <v>0</v>
      </c>
      <c r="G999" s="8">
        <f t="shared" si="14"/>
        <v>0</v>
      </c>
      <c r="H999" s="16">
        <v>0</v>
      </c>
    </row>
    <row r="1000" spans="1:8">
      <c r="A1000" s="14" t="s">
        <v>636</v>
      </c>
      <c r="B1000" s="15" t="s">
        <v>128</v>
      </c>
      <c r="C1000" s="32" t="s">
        <v>120</v>
      </c>
      <c r="D1000" s="7" t="s">
        <v>635</v>
      </c>
      <c r="E1000" s="7"/>
      <c r="F1000" s="38">
        <f>F1002+F1022</f>
        <v>19636769.460000001</v>
      </c>
      <c r="G1000" s="8">
        <f t="shared" si="14"/>
        <v>0</v>
      </c>
      <c r="H1000" s="38">
        <f>H1002+H1022</f>
        <v>19636769.460000001</v>
      </c>
    </row>
    <row r="1001" spans="1:8" ht="50.25" customHeight="1">
      <c r="A1001" s="36" t="s">
        <v>638</v>
      </c>
      <c r="B1001" s="15" t="s">
        <v>128</v>
      </c>
      <c r="C1001" s="32" t="s">
        <v>120</v>
      </c>
      <c r="D1001" s="7" t="s">
        <v>637</v>
      </c>
      <c r="E1001" s="7"/>
      <c r="F1001" s="38">
        <f>F1002</f>
        <v>19636769.460000001</v>
      </c>
      <c r="G1001" s="8">
        <f t="shared" si="14"/>
        <v>0</v>
      </c>
      <c r="H1001" s="38">
        <f>H1002</f>
        <v>19636769.460000001</v>
      </c>
    </row>
    <row r="1002" spans="1:8" ht="36" customHeight="1">
      <c r="A1002" s="14" t="s">
        <v>153</v>
      </c>
      <c r="B1002" s="15" t="s">
        <v>128</v>
      </c>
      <c r="C1002" s="32" t="s">
        <v>120</v>
      </c>
      <c r="D1002" s="7" t="s">
        <v>639</v>
      </c>
      <c r="E1002" s="7"/>
      <c r="F1002" s="30">
        <f>F1003+F1016</f>
        <v>19636769.460000001</v>
      </c>
      <c r="G1002" s="8">
        <f t="shared" ref="G1002:G1076" si="15">H1002-F1002</f>
        <v>0</v>
      </c>
      <c r="H1002" s="30">
        <f>H1003+H1016</f>
        <v>19636769.460000001</v>
      </c>
    </row>
    <row r="1003" spans="1:8" ht="22.5" customHeight="1">
      <c r="A1003" s="14" t="s">
        <v>333</v>
      </c>
      <c r="B1003" s="15" t="s">
        <v>128</v>
      </c>
      <c r="C1003" s="32" t="s">
        <v>120</v>
      </c>
      <c r="D1003" s="7" t="s">
        <v>640</v>
      </c>
      <c r="E1003" s="15" t="s">
        <v>254</v>
      </c>
      <c r="F1003" s="16">
        <f>F1006+F1008+F1012+F1014+F1010</f>
        <v>19580264.68</v>
      </c>
      <c r="G1003" s="8">
        <f t="shared" si="15"/>
        <v>0</v>
      </c>
      <c r="H1003" s="16">
        <f>H1006+H1008+H1012+H1014+H1010</f>
        <v>19580264.68</v>
      </c>
    </row>
    <row r="1004" spans="1:8" ht="66.75" hidden="1" customHeight="1">
      <c r="A1004" s="23" t="s">
        <v>268</v>
      </c>
      <c r="B1004" s="15" t="s">
        <v>128</v>
      </c>
      <c r="C1004" s="32" t="s">
        <v>120</v>
      </c>
      <c r="D1004" s="7" t="s">
        <v>330</v>
      </c>
      <c r="E1004" s="7">
        <v>100</v>
      </c>
      <c r="F1004" s="16">
        <f>F1005</f>
        <v>0</v>
      </c>
      <c r="G1004" s="8">
        <f t="shared" si="15"/>
        <v>0</v>
      </c>
      <c r="H1004" s="16">
        <f>H1005</f>
        <v>0</v>
      </c>
    </row>
    <row r="1005" spans="1:8" ht="22.5" hidden="1" customHeight="1">
      <c r="A1005" s="23" t="s">
        <v>270</v>
      </c>
      <c r="B1005" s="15" t="s">
        <v>128</v>
      </c>
      <c r="C1005" s="32" t="s">
        <v>120</v>
      </c>
      <c r="D1005" s="7" t="s">
        <v>330</v>
      </c>
      <c r="E1005" s="7">
        <v>110</v>
      </c>
      <c r="F1005" s="16"/>
      <c r="G1005" s="8">
        <f t="shared" si="15"/>
        <v>0</v>
      </c>
      <c r="H1005" s="16"/>
    </row>
    <row r="1006" spans="1:8" ht="49.5" customHeight="1">
      <c r="A1006" s="14" t="s">
        <v>13</v>
      </c>
      <c r="B1006" s="15" t="s">
        <v>128</v>
      </c>
      <c r="C1006" s="32" t="s">
        <v>120</v>
      </c>
      <c r="D1006" s="7" t="s">
        <v>640</v>
      </c>
      <c r="E1006" s="7">
        <v>100</v>
      </c>
      <c r="F1006" s="16">
        <f>F1007</f>
        <v>2348226.64</v>
      </c>
      <c r="G1006" s="8">
        <f t="shared" si="15"/>
        <v>0</v>
      </c>
      <c r="H1006" s="16">
        <f>H1007</f>
        <v>2348226.64</v>
      </c>
    </row>
    <row r="1007" spans="1:8" ht="18" customHeight="1">
      <c r="A1007" s="14" t="s">
        <v>30</v>
      </c>
      <c r="B1007" s="15" t="s">
        <v>128</v>
      </c>
      <c r="C1007" s="32" t="s">
        <v>120</v>
      </c>
      <c r="D1007" s="7" t="s">
        <v>640</v>
      </c>
      <c r="E1007" s="7">
        <v>110</v>
      </c>
      <c r="F1007" s="16">
        <v>2348226.64</v>
      </c>
      <c r="G1007" s="8">
        <f t="shared" si="15"/>
        <v>0</v>
      </c>
      <c r="H1007" s="16">
        <v>2348226.64</v>
      </c>
    </row>
    <row r="1008" spans="1:8">
      <c r="A1008" s="23" t="s">
        <v>15</v>
      </c>
      <c r="B1008" s="15" t="s">
        <v>128</v>
      </c>
      <c r="C1008" s="32" t="s">
        <v>120</v>
      </c>
      <c r="D1008" s="7" t="s">
        <v>640</v>
      </c>
      <c r="E1008" s="7">
        <v>200</v>
      </c>
      <c r="F1008" s="16">
        <f>F1009</f>
        <v>344001.06</v>
      </c>
      <c r="G1008" s="8">
        <f t="shared" si="15"/>
        <v>0</v>
      </c>
      <c r="H1008" s="16">
        <f>H1009</f>
        <v>344001.06</v>
      </c>
    </row>
    <row r="1009" spans="1:8" ht="19.5" customHeight="1">
      <c r="A1009" s="23" t="s">
        <v>16</v>
      </c>
      <c r="B1009" s="15" t="s">
        <v>128</v>
      </c>
      <c r="C1009" s="32" t="s">
        <v>120</v>
      </c>
      <c r="D1009" s="7" t="s">
        <v>640</v>
      </c>
      <c r="E1009" s="7">
        <v>240</v>
      </c>
      <c r="F1009" s="16">
        <v>344001.06</v>
      </c>
      <c r="G1009" s="8">
        <f t="shared" si="15"/>
        <v>0</v>
      </c>
      <c r="H1009" s="16">
        <v>344001.06</v>
      </c>
    </row>
    <row r="1010" spans="1:8" ht="18.75" hidden="1" customHeight="1">
      <c r="A1010" s="14" t="s">
        <v>23</v>
      </c>
      <c r="B1010" s="15" t="s">
        <v>128</v>
      </c>
      <c r="C1010" s="32" t="s">
        <v>120</v>
      </c>
      <c r="D1010" s="7" t="s">
        <v>640</v>
      </c>
      <c r="E1010" s="7">
        <v>300</v>
      </c>
      <c r="F1010" s="16">
        <f>F1011</f>
        <v>0</v>
      </c>
      <c r="G1010" s="8">
        <f t="shared" si="15"/>
        <v>0</v>
      </c>
      <c r="H1010" s="16">
        <f>H1011</f>
        <v>0</v>
      </c>
    </row>
    <row r="1011" spans="1:8" ht="35.25" hidden="1" customHeight="1">
      <c r="A1011" s="14" t="s">
        <v>45</v>
      </c>
      <c r="B1011" s="15" t="s">
        <v>128</v>
      </c>
      <c r="C1011" s="32" t="s">
        <v>120</v>
      </c>
      <c r="D1011" s="7" t="s">
        <v>640</v>
      </c>
      <c r="E1011" s="7">
        <v>320</v>
      </c>
      <c r="F1011" s="16">
        <v>0</v>
      </c>
      <c r="G1011" s="8">
        <f t="shared" si="15"/>
        <v>0</v>
      </c>
      <c r="H1011" s="16">
        <v>0</v>
      </c>
    </row>
    <row r="1012" spans="1:8" ht="32.25" customHeight="1">
      <c r="A1012" s="14" t="s">
        <v>33</v>
      </c>
      <c r="B1012" s="15" t="s">
        <v>128</v>
      </c>
      <c r="C1012" s="32" t="s">
        <v>120</v>
      </c>
      <c r="D1012" s="7" t="s">
        <v>640</v>
      </c>
      <c r="E1012" s="7">
        <v>600</v>
      </c>
      <c r="F1012" s="16">
        <f>F1013</f>
        <v>16887952.039999999</v>
      </c>
      <c r="G1012" s="8">
        <f t="shared" si="15"/>
        <v>0</v>
      </c>
      <c r="H1012" s="16">
        <f>H1013</f>
        <v>16887952.039999999</v>
      </c>
    </row>
    <row r="1013" spans="1:8">
      <c r="A1013" s="14" t="s">
        <v>34</v>
      </c>
      <c r="B1013" s="15" t="s">
        <v>128</v>
      </c>
      <c r="C1013" s="32" t="s">
        <v>120</v>
      </c>
      <c r="D1013" s="7" t="s">
        <v>640</v>
      </c>
      <c r="E1013" s="7">
        <v>610</v>
      </c>
      <c r="F1013" s="16">
        <v>16887952.039999999</v>
      </c>
      <c r="G1013" s="8">
        <f t="shared" si="15"/>
        <v>0</v>
      </c>
      <c r="H1013" s="16">
        <v>16887952.039999999</v>
      </c>
    </row>
    <row r="1014" spans="1:8">
      <c r="A1014" s="23" t="s">
        <v>17</v>
      </c>
      <c r="B1014" s="15" t="s">
        <v>128</v>
      </c>
      <c r="C1014" s="32" t="s">
        <v>120</v>
      </c>
      <c r="D1014" s="7" t="s">
        <v>640</v>
      </c>
      <c r="E1014" s="7">
        <v>800</v>
      </c>
      <c r="F1014" s="16">
        <f>F1015</f>
        <v>84.94</v>
      </c>
      <c r="G1014" s="8">
        <f t="shared" si="15"/>
        <v>0</v>
      </c>
      <c r="H1014" s="16">
        <f>H1015</f>
        <v>84.94</v>
      </c>
    </row>
    <row r="1015" spans="1:8">
      <c r="A1015" s="23" t="s">
        <v>18</v>
      </c>
      <c r="B1015" s="15" t="s">
        <v>128</v>
      </c>
      <c r="C1015" s="32" t="s">
        <v>120</v>
      </c>
      <c r="D1015" s="7" t="s">
        <v>640</v>
      </c>
      <c r="E1015" s="7">
        <v>850</v>
      </c>
      <c r="F1015" s="16">
        <v>84.94</v>
      </c>
      <c r="G1015" s="8">
        <f t="shared" si="15"/>
        <v>0</v>
      </c>
      <c r="H1015" s="16">
        <v>84.94</v>
      </c>
    </row>
    <row r="1016" spans="1:8" ht="21.75" customHeight="1">
      <c r="A1016" s="14" t="s">
        <v>334</v>
      </c>
      <c r="B1016" s="15" t="s">
        <v>128</v>
      </c>
      <c r="C1016" s="32" t="s">
        <v>120</v>
      </c>
      <c r="D1016" s="7" t="s">
        <v>641</v>
      </c>
      <c r="E1016" s="15" t="s">
        <v>254</v>
      </c>
      <c r="F1016" s="16">
        <f>F1017+F1019</f>
        <v>56504.78</v>
      </c>
      <c r="G1016" s="8">
        <f t="shared" si="15"/>
        <v>0</v>
      </c>
      <c r="H1016" s="16">
        <f>H1017+H1019</f>
        <v>56504.78</v>
      </c>
    </row>
    <row r="1017" spans="1:8" ht="48.75" customHeight="1">
      <c r="A1017" s="14" t="s">
        <v>13</v>
      </c>
      <c r="B1017" s="15" t="s">
        <v>128</v>
      </c>
      <c r="C1017" s="32" t="s">
        <v>120</v>
      </c>
      <c r="D1017" s="7" t="s">
        <v>641</v>
      </c>
      <c r="E1017" s="7">
        <v>100</v>
      </c>
      <c r="F1017" s="16">
        <f>F1018</f>
        <v>56504.78</v>
      </c>
      <c r="G1017" s="8">
        <f t="shared" si="15"/>
        <v>0</v>
      </c>
      <c r="H1017" s="16">
        <f>H1018</f>
        <v>56504.78</v>
      </c>
    </row>
    <row r="1018" spans="1:8" ht="23.25" customHeight="1">
      <c r="A1018" s="14" t="s">
        <v>30</v>
      </c>
      <c r="B1018" s="15" t="s">
        <v>128</v>
      </c>
      <c r="C1018" s="32" t="s">
        <v>120</v>
      </c>
      <c r="D1018" s="7" t="s">
        <v>641</v>
      </c>
      <c r="E1018" s="7">
        <v>110</v>
      </c>
      <c r="F1018" s="16">
        <v>56504.78</v>
      </c>
      <c r="G1018" s="8">
        <f t="shared" si="15"/>
        <v>0</v>
      </c>
      <c r="H1018" s="16">
        <v>56504.78</v>
      </c>
    </row>
    <row r="1019" spans="1:8" ht="33" hidden="1" customHeight="1">
      <c r="A1019" s="23" t="s">
        <v>246</v>
      </c>
      <c r="B1019" s="15" t="s">
        <v>128</v>
      </c>
      <c r="C1019" s="32" t="s">
        <v>120</v>
      </c>
      <c r="D1019" s="7" t="s">
        <v>641</v>
      </c>
      <c r="E1019" s="7">
        <v>200</v>
      </c>
      <c r="F1019" s="16">
        <f>F1020</f>
        <v>0</v>
      </c>
      <c r="G1019" s="8">
        <f t="shared" si="15"/>
        <v>0</v>
      </c>
      <c r="H1019" s="16">
        <f>H1020</f>
        <v>0</v>
      </c>
    </row>
    <row r="1020" spans="1:8" ht="33" hidden="1" customHeight="1">
      <c r="A1020" s="23" t="s">
        <v>247</v>
      </c>
      <c r="B1020" s="15" t="s">
        <v>128</v>
      </c>
      <c r="C1020" s="32" t="s">
        <v>120</v>
      </c>
      <c r="D1020" s="7" t="s">
        <v>641</v>
      </c>
      <c r="E1020" s="7">
        <v>240</v>
      </c>
      <c r="F1020" s="16"/>
      <c r="G1020" s="8">
        <f t="shared" si="15"/>
        <v>0</v>
      </c>
      <c r="H1020" s="16"/>
    </row>
    <row r="1021" spans="1:8" ht="35.25" hidden="1" customHeight="1">
      <c r="A1021" s="36" t="s">
        <v>643</v>
      </c>
      <c r="B1021" s="9" t="s">
        <v>128</v>
      </c>
      <c r="C1021" s="33" t="s">
        <v>120</v>
      </c>
      <c r="D1021" s="9" t="s">
        <v>642</v>
      </c>
      <c r="E1021" s="29"/>
      <c r="F1021" s="20">
        <f>F1022</f>
        <v>0</v>
      </c>
      <c r="G1021" s="8">
        <f t="shared" si="15"/>
        <v>0</v>
      </c>
      <c r="H1021" s="20">
        <f>H1022</f>
        <v>0</v>
      </c>
    </row>
    <row r="1022" spans="1:8" ht="17.25" hidden="1" customHeight="1">
      <c r="A1022" s="23" t="s">
        <v>293</v>
      </c>
      <c r="B1022" s="15" t="s">
        <v>128</v>
      </c>
      <c r="C1022" s="32" t="s">
        <v>120</v>
      </c>
      <c r="D1022" s="9" t="s">
        <v>644</v>
      </c>
      <c r="E1022" s="29"/>
      <c r="F1022" s="20">
        <f>F1023+F1025</f>
        <v>0</v>
      </c>
      <c r="G1022" s="8">
        <f t="shared" si="15"/>
        <v>0</v>
      </c>
      <c r="H1022" s="20">
        <f>H1023+H1025</f>
        <v>0</v>
      </c>
    </row>
    <row r="1023" spans="1:8" ht="33" hidden="1" customHeight="1">
      <c r="A1023" s="23" t="s">
        <v>246</v>
      </c>
      <c r="B1023" s="15" t="s">
        <v>128</v>
      </c>
      <c r="C1023" s="32" t="s">
        <v>120</v>
      </c>
      <c r="D1023" s="9" t="s">
        <v>644</v>
      </c>
      <c r="E1023" s="7">
        <v>200</v>
      </c>
      <c r="F1023" s="16">
        <f>F1024</f>
        <v>0</v>
      </c>
      <c r="G1023" s="8">
        <f t="shared" si="15"/>
        <v>0</v>
      </c>
      <c r="H1023" s="16">
        <f>H1024</f>
        <v>0</v>
      </c>
    </row>
    <row r="1024" spans="1:8" ht="33" hidden="1" customHeight="1">
      <c r="A1024" s="23" t="s">
        <v>247</v>
      </c>
      <c r="B1024" s="15" t="s">
        <v>128</v>
      </c>
      <c r="C1024" s="32" t="s">
        <v>120</v>
      </c>
      <c r="D1024" s="9" t="s">
        <v>644</v>
      </c>
      <c r="E1024" s="7">
        <v>240</v>
      </c>
      <c r="F1024" s="16"/>
      <c r="G1024" s="8">
        <f t="shared" si="15"/>
        <v>0</v>
      </c>
      <c r="H1024" s="16"/>
    </row>
    <row r="1025" spans="1:8" ht="35.25" hidden="1" customHeight="1">
      <c r="A1025" s="14" t="s">
        <v>33</v>
      </c>
      <c r="B1025" s="15" t="s">
        <v>128</v>
      </c>
      <c r="C1025" s="32" t="s">
        <v>120</v>
      </c>
      <c r="D1025" s="9" t="s">
        <v>644</v>
      </c>
      <c r="E1025" s="29" t="s">
        <v>282</v>
      </c>
      <c r="F1025" s="20">
        <f>F1026</f>
        <v>0</v>
      </c>
      <c r="G1025" s="8">
        <f t="shared" si="15"/>
        <v>0</v>
      </c>
      <c r="H1025" s="20">
        <f>H1026</f>
        <v>0</v>
      </c>
    </row>
    <row r="1026" spans="1:8" hidden="1">
      <c r="A1026" s="14" t="s">
        <v>34</v>
      </c>
      <c r="B1026" s="15" t="s">
        <v>128</v>
      </c>
      <c r="C1026" s="32" t="s">
        <v>120</v>
      </c>
      <c r="D1026" s="9" t="s">
        <v>644</v>
      </c>
      <c r="E1026" s="29" t="s">
        <v>284</v>
      </c>
      <c r="F1026" s="20"/>
      <c r="G1026" s="8">
        <f t="shared" si="15"/>
        <v>0</v>
      </c>
      <c r="H1026" s="20"/>
    </row>
    <row r="1027" spans="1:8" ht="18.75" hidden="1" customHeight="1">
      <c r="A1027" s="14" t="s">
        <v>646</v>
      </c>
      <c r="B1027" s="15" t="s">
        <v>128</v>
      </c>
      <c r="C1027" s="32" t="s">
        <v>120</v>
      </c>
      <c r="D1027" s="9" t="s">
        <v>645</v>
      </c>
      <c r="E1027" s="29"/>
      <c r="F1027" s="20">
        <f>F1028</f>
        <v>0</v>
      </c>
      <c r="G1027" s="8">
        <f t="shared" si="15"/>
        <v>0</v>
      </c>
      <c r="H1027" s="20">
        <f>H1028</f>
        <v>0</v>
      </c>
    </row>
    <row r="1028" spans="1:8" ht="34.5" hidden="1" customHeight="1">
      <c r="A1028" s="36" t="s">
        <v>648</v>
      </c>
      <c r="B1028" s="15" t="s">
        <v>128</v>
      </c>
      <c r="C1028" s="32" t="s">
        <v>120</v>
      </c>
      <c r="D1028" s="9" t="s">
        <v>647</v>
      </c>
      <c r="E1028" s="29" t="s">
        <v>254</v>
      </c>
      <c r="F1028" s="20">
        <f>F1029</f>
        <v>0</v>
      </c>
      <c r="G1028" s="8">
        <f t="shared" si="15"/>
        <v>0</v>
      </c>
      <c r="H1028" s="20">
        <f>H1029</f>
        <v>0</v>
      </c>
    </row>
    <row r="1029" spans="1:8" ht="31.5" hidden="1" customHeight="1">
      <c r="A1029" s="23" t="s">
        <v>246</v>
      </c>
      <c r="B1029" s="15" t="s">
        <v>128</v>
      </c>
      <c r="C1029" s="32" t="s">
        <v>120</v>
      </c>
      <c r="D1029" s="9" t="s">
        <v>647</v>
      </c>
      <c r="E1029" s="29" t="s">
        <v>257</v>
      </c>
      <c r="F1029" s="20">
        <f>F1030</f>
        <v>0</v>
      </c>
      <c r="G1029" s="8">
        <f t="shared" si="15"/>
        <v>0</v>
      </c>
      <c r="H1029" s="20">
        <f>H1030</f>
        <v>0</v>
      </c>
    </row>
    <row r="1030" spans="1:8" ht="31.5" hidden="1">
      <c r="A1030" s="23" t="s">
        <v>247</v>
      </c>
      <c r="B1030" s="15" t="s">
        <v>128</v>
      </c>
      <c r="C1030" s="32" t="s">
        <v>120</v>
      </c>
      <c r="D1030" s="9" t="s">
        <v>647</v>
      </c>
      <c r="E1030" s="29" t="s">
        <v>258</v>
      </c>
      <c r="F1030" s="20"/>
      <c r="G1030" s="8">
        <f t="shared" si="15"/>
        <v>0</v>
      </c>
      <c r="H1030" s="20"/>
    </row>
    <row r="1031" spans="1:8">
      <c r="A1031" s="36" t="s">
        <v>826</v>
      </c>
      <c r="B1031" s="15" t="s">
        <v>128</v>
      </c>
      <c r="C1031" s="32" t="s">
        <v>120</v>
      </c>
      <c r="D1031" s="9" t="s">
        <v>618</v>
      </c>
      <c r="E1031" s="29"/>
      <c r="F1031" s="20">
        <f>F1047+F1032+F1035+F1041+F1044</f>
        <v>11868921.51</v>
      </c>
      <c r="G1031" s="8">
        <f t="shared" si="15"/>
        <v>179118.01999999955</v>
      </c>
      <c r="H1031" s="20">
        <f>H1047+H1032+H1035+H1041+H1044</f>
        <v>12048039.529999999</v>
      </c>
    </row>
    <row r="1032" spans="1:8">
      <c r="A1032" s="36" t="s">
        <v>778</v>
      </c>
      <c r="B1032" s="15" t="s">
        <v>128</v>
      </c>
      <c r="C1032" s="32" t="s">
        <v>120</v>
      </c>
      <c r="D1032" s="9" t="s">
        <v>621</v>
      </c>
      <c r="E1032" s="29" t="s">
        <v>254</v>
      </c>
      <c r="F1032" s="20">
        <f>F1033</f>
        <v>5100970.04</v>
      </c>
      <c r="G1032" s="8">
        <f t="shared" si="15"/>
        <v>-17081.980000000447</v>
      </c>
      <c r="H1032" s="20">
        <f>H1033</f>
        <v>5083888.0599999996</v>
      </c>
    </row>
    <row r="1033" spans="1:8">
      <c r="A1033" s="23" t="s">
        <v>15</v>
      </c>
      <c r="B1033" s="15" t="s">
        <v>128</v>
      </c>
      <c r="C1033" s="32" t="s">
        <v>120</v>
      </c>
      <c r="D1033" s="9" t="s">
        <v>621</v>
      </c>
      <c r="E1033" s="29" t="s">
        <v>257</v>
      </c>
      <c r="F1033" s="20">
        <f>F1034</f>
        <v>5100970.04</v>
      </c>
      <c r="G1033" s="8">
        <f t="shared" si="15"/>
        <v>-17081.980000000447</v>
      </c>
      <c r="H1033" s="20">
        <f>H1034</f>
        <v>5083888.0599999996</v>
      </c>
    </row>
    <row r="1034" spans="1:8">
      <c r="A1034" s="23" t="s">
        <v>16</v>
      </c>
      <c r="B1034" s="15" t="s">
        <v>128</v>
      </c>
      <c r="C1034" s="32" t="s">
        <v>120</v>
      </c>
      <c r="D1034" s="9" t="s">
        <v>621</v>
      </c>
      <c r="E1034" s="29" t="s">
        <v>258</v>
      </c>
      <c r="F1034" s="20">
        <v>5100970.04</v>
      </c>
      <c r="G1034" s="8">
        <f t="shared" si="15"/>
        <v>-17081.980000000447</v>
      </c>
      <c r="H1034" s="20">
        <v>5083888.0599999996</v>
      </c>
    </row>
    <row r="1035" spans="1:8" ht="17.25" customHeight="1">
      <c r="A1035" s="23" t="s">
        <v>779</v>
      </c>
      <c r="B1035" s="15" t="s">
        <v>128</v>
      </c>
      <c r="C1035" s="32" t="s">
        <v>120</v>
      </c>
      <c r="D1035" s="9" t="s">
        <v>780</v>
      </c>
      <c r="E1035" s="29" t="s">
        <v>254</v>
      </c>
      <c r="F1035" s="20">
        <f>F1036</f>
        <v>145626.22</v>
      </c>
      <c r="G1035" s="8">
        <f t="shared" si="15"/>
        <v>0</v>
      </c>
      <c r="H1035" s="20">
        <f>H1036</f>
        <v>145626.22</v>
      </c>
    </row>
    <row r="1036" spans="1:8">
      <c r="A1036" s="23" t="s">
        <v>15</v>
      </c>
      <c r="B1036" s="15" t="s">
        <v>128</v>
      </c>
      <c r="C1036" s="32" t="s">
        <v>120</v>
      </c>
      <c r="D1036" s="9" t="s">
        <v>780</v>
      </c>
      <c r="E1036" s="29" t="s">
        <v>257</v>
      </c>
      <c r="F1036" s="20">
        <f>F1037</f>
        <v>145626.22</v>
      </c>
      <c r="G1036" s="8">
        <f t="shared" si="15"/>
        <v>0</v>
      </c>
      <c r="H1036" s="20">
        <f>H1037</f>
        <v>145626.22</v>
      </c>
    </row>
    <row r="1037" spans="1:8">
      <c r="A1037" s="23" t="s">
        <v>16</v>
      </c>
      <c r="B1037" s="15" t="s">
        <v>128</v>
      </c>
      <c r="C1037" s="32" t="s">
        <v>120</v>
      </c>
      <c r="D1037" s="9" t="s">
        <v>780</v>
      </c>
      <c r="E1037" s="29" t="s">
        <v>258</v>
      </c>
      <c r="F1037" s="20">
        <v>145626.22</v>
      </c>
      <c r="G1037" s="8">
        <f t="shared" si="15"/>
        <v>0</v>
      </c>
      <c r="H1037" s="20">
        <v>145626.22</v>
      </c>
    </row>
    <row r="1038" spans="1:8" ht="31.5" hidden="1">
      <c r="A1038" s="23" t="s">
        <v>371</v>
      </c>
      <c r="B1038" s="15" t="s">
        <v>128</v>
      </c>
      <c r="C1038" s="32" t="s">
        <v>120</v>
      </c>
      <c r="D1038" s="9" t="s">
        <v>800</v>
      </c>
      <c r="E1038" s="29" t="s">
        <v>254</v>
      </c>
      <c r="F1038" s="20">
        <f>F1039</f>
        <v>0</v>
      </c>
      <c r="G1038" s="8">
        <f t="shared" si="15"/>
        <v>0</v>
      </c>
      <c r="H1038" s="20">
        <f>H1039</f>
        <v>0</v>
      </c>
    </row>
    <row r="1039" spans="1:8" hidden="1">
      <c r="A1039" s="23" t="s">
        <v>246</v>
      </c>
      <c r="B1039" s="15" t="s">
        <v>128</v>
      </c>
      <c r="C1039" s="32" t="s">
        <v>120</v>
      </c>
      <c r="D1039" s="9" t="s">
        <v>800</v>
      </c>
      <c r="E1039" s="29" t="s">
        <v>257</v>
      </c>
      <c r="F1039" s="20">
        <f>F1040</f>
        <v>0</v>
      </c>
      <c r="G1039" s="8">
        <f t="shared" si="15"/>
        <v>0</v>
      </c>
      <c r="H1039" s="20">
        <f>H1040</f>
        <v>0</v>
      </c>
    </row>
    <row r="1040" spans="1:8" ht="31.5" hidden="1">
      <c r="A1040" s="23" t="s">
        <v>247</v>
      </c>
      <c r="B1040" s="15" t="s">
        <v>128</v>
      </c>
      <c r="C1040" s="32" t="s">
        <v>120</v>
      </c>
      <c r="D1040" s="9" t="s">
        <v>800</v>
      </c>
      <c r="E1040" s="29" t="s">
        <v>258</v>
      </c>
      <c r="F1040" s="20">
        <v>0</v>
      </c>
      <c r="G1040" s="8">
        <f t="shared" si="15"/>
        <v>0</v>
      </c>
      <c r="H1040" s="20">
        <v>0</v>
      </c>
    </row>
    <row r="1041" spans="1:8" ht="34.5" customHeight="1">
      <c r="A1041" s="23" t="s">
        <v>371</v>
      </c>
      <c r="B1041" s="15" t="s">
        <v>128</v>
      </c>
      <c r="C1041" s="32" t="s">
        <v>120</v>
      </c>
      <c r="D1041" s="9" t="s">
        <v>813</v>
      </c>
      <c r="E1041" s="29"/>
      <c r="F1041" s="20">
        <f>F1042</f>
        <v>327927.43</v>
      </c>
      <c r="G1041" s="8">
        <f t="shared" si="15"/>
        <v>0</v>
      </c>
      <c r="H1041" s="20">
        <f>H1042</f>
        <v>327927.43</v>
      </c>
    </row>
    <row r="1042" spans="1:8" ht="18.75" customHeight="1">
      <c r="A1042" s="14" t="s">
        <v>15</v>
      </c>
      <c r="B1042" s="15" t="s">
        <v>128</v>
      </c>
      <c r="C1042" s="32" t="s">
        <v>120</v>
      </c>
      <c r="D1042" s="9" t="s">
        <v>813</v>
      </c>
      <c r="E1042" s="29" t="s">
        <v>257</v>
      </c>
      <c r="F1042" s="20">
        <f>F1043</f>
        <v>327927.43</v>
      </c>
      <c r="G1042" s="8">
        <f t="shared" si="15"/>
        <v>0</v>
      </c>
      <c r="H1042" s="20">
        <f>H1043</f>
        <v>327927.43</v>
      </c>
    </row>
    <row r="1043" spans="1:8" ht="17.25" customHeight="1">
      <c r="A1043" s="14" t="s">
        <v>16</v>
      </c>
      <c r="B1043" s="15" t="s">
        <v>128</v>
      </c>
      <c r="C1043" s="32" t="s">
        <v>120</v>
      </c>
      <c r="D1043" s="9" t="s">
        <v>813</v>
      </c>
      <c r="E1043" s="29" t="s">
        <v>258</v>
      </c>
      <c r="F1043" s="20">
        <v>327927.43</v>
      </c>
      <c r="G1043" s="8">
        <f t="shared" si="15"/>
        <v>0</v>
      </c>
      <c r="H1043" s="20">
        <v>327927.43</v>
      </c>
    </row>
    <row r="1044" spans="1:8" ht="31.5" customHeight="1">
      <c r="A1044" s="23" t="s">
        <v>371</v>
      </c>
      <c r="B1044" s="15" t="s">
        <v>128</v>
      </c>
      <c r="C1044" s="32" t="s">
        <v>120</v>
      </c>
      <c r="D1044" s="9" t="s">
        <v>814</v>
      </c>
      <c r="E1044" s="29"/>
      <c r="F1044" s="20">
        <f>F1045</f>
        <v>140543.19</v>
      </c>
      <c r="G1044" s="8">
        <f t="shared" si="15"/>
        <v>0</v>
      </c>
      <c r="H1044" s="20">
        <f>H1045</f>
        <v>140543.19</v>
      </c>
    </row>
    <row r="1045" spans="1:8">
      <c r="A1045" s="23" t="s">
        <v>15</v>
      </c>
      <c r="B1045" s="15" t="s">
        <v>128</v>
      </c>
      <c r="C1045" s="32" t="s">
        <v>120</v>
      </c>
      <c r="D1045" s="9" t="s">
        <v>814</v>
      </c>
      <c r="E1045" s="29" t="s">
        <v>257</v>
      </c>
      <c r="F1045" s="20">
        <f>F1046</f>
        <v>140543.19</v>
      </c>
      <c r="G1045" s="8">
        <f t="shared" si="15"/>
        <v>0</v>
      </c>
      <c r="H1045" s="20">
        <f>H1046</f>
        <v>140543.19</v>
      </c>
    </row>
    <row r="1046" spans="1:8">
      <c r="A1046" s="23" t="s">
        <v>16</v>
      </c>
      <c r="B1046" s="15" t="s">
        <v>128</v>
      </c>
      <c r="C1046" s="32" t="s">
        <v>120</v>
      </c>
      <c r="D1046" s="9" t="s">
        <v>814</v>
      </c>
      <c r="E1046" s="29" t="s">
        <v>258</v>
      </c>
      <c r="F1046" s="20">
        <v>140543.19</v>
      </c>
      <c r="G1046" s="8">
        <f t="shared" si="15"/>
        <v>0</v>
      </c>
      <c r="H1046" s="20">
        <v>140543.19</v>
      </c>
    </row>
    <row r="1047" spans="1:8">
      <c r="A1047" s="36" t="s">
        <v>827</v>
      </c>
      <c r="B1047" s="15" t="s">
        <v>128</v>
      </c>
      <c r="C1047" s="32" t="s">
        <v>120</v>
      </c>
      <c r="D1047" s="9" t="s">
        <v>649</v>
      </c>
      <c r="E1047" s="29"/>
      <c r="F1047" s="20">
        <f>F1048</f>
        <v>6153854.6299999999</v>
      </c>
      <c r="G1047" s="8">
        <f t="shared" si="15"/>
        <v>196200</v>
      </c>
      <c r="H1047" s="20">
        <f>H1048</f>
        <v>6350054.6299999999</v>
      </c>
    </row>
    <row r="1048" spans="1:8" ht="18.75" customHeight="1">
      <c r="A1048" s="28" t="s">
        <v>58</v>
      </c>
      <c r="B1048" s="15" t="s">
        <v>128</v>
      </c>
      <c r="C1048" s="32" t="s">
        <v>120</v>
      </c>
      <c r="D1048" s="9" t="s">
        <v>651</v>
      </c>
      <c r="E1048" s="29"/>
      <c r="F1048" s="39">
        <f>F1049</f>
        <v>6153854.6299999999</v>
      </c>
      <c r="G1048" s="8">
        <f t="shared" si="15"/>
        <v>196200</v>
      </c>
      <c r="H1048" s="39">
        <f>H1049</f>
        <v>6350054.6299999999</v>
      </c>
    </row>
    <row r="1049" spans="1:8" ht="19.5" customHeight="1">
      <c r="A1049" s="14" t="s">
        <v>15</v>
      </c>
      <c r="B1049" s="15" t="s">
        <v>128</v>
      </c>
      <c r="C1049" s="32" t="s">
        <v>120</v>
      </c>
      <c r="D1049" s="9" t="s">
        <v>651</v>
      </c>
      <c r="E1049" s="29" t="s">
        <v>257</v>
      </c>
      <c r="F1049" s="20">
        <f>F1050</f>
        <v>6153854.6299999999</v>
      </c>
      <c r="G1049" s="8">
        <f t="shared" si="15"/>
        <v>196200</v>
      </c>
      <c r="H1049" s="20">
        <f>H1050</f>
        <v>6350054.6299999999</v>
      </c>
    </row>
    <row r="1050" spans="1:8" ht="20.25" customHeight="1">
      <c r="A1050" s="14" t="s">
        <v>16</v>
      </c>
      <c r="B1050" s="15" t="s">
        <v>128</v>
      </c>
      <c r="C1050" s="32" t="s">
        <v>120</v>
      </c>
      <c r="D1050" s="9" t="s">
        <v>651</v>
      </c>
      <c r="E1050" s="29" t="s">
        <v>258</v>
      </c>
      <c r="F1050" s="20">
        <v>6153854.6299999999</v>
      </c>
      <c r="G1050" s="8">
        <f t="shared" si="15"/>
        <v>196200</v>
      </c>
      <c r="H1050" s="20">
        <v>6350054.6299999999</v>
      </c>
    </row>
    <row r="1051" spans="1:8" ht="31.5" hidden="1">
      <c r="A1051" s="14" t="s">
        <v>204</v>
      </c>
      <c r="B1051" s="15" t="s">
        <v>128</v>
      </c>
      <c r="C1051" s="32" t="s">
        <v>120</v>
      </c>
      <c r="D1051" s="7" t="s">
        <v>98</v>
      </c>
      <c r="E1051" s="7"/>
      <c r="F1051" s="16">
        <f>F1052</f>
        <v>0</v>
      </c>
      <c r="G1051" s="8">
        <f t="shared" si="15"/>
        <v>0</v>
      </c>
      <c r="H1051" s="16">
        <f>H1052</f>
        <v>0</v>
      </c>
    </row>
    <row r="1052" spans="1:8" hidden="1">
      <c r="A1052" s="14" t="s">
        <v>15</v>
      </c>
      <c r="B1052" s="15" t="s">
        <v>128</v>
      </c>
      <c r="C1052" s="32" t="s">
        <v>120</v>
      </c>
      <c r="D1052" s="7" t="s">
        <v>133</v>
      </c>
      <c r="E1052" s="7">
        <v>200</v>
      </c>
      <c r="F1052" s="16">
        <f>F1053</f>
        <v>0</v>
      </c>
      <c r="G1052" s="8">
        <f t="shared" si="15"/>
        <v>0</v>
      </c>
      <c r="H1052" s="16">
        <f>H1053</f>
        <v>0</v>
      </c>
    </row>
    <row r="1053" spans="1:8" hidden="1">
      <c r="A1053" s="14" t="s">
        <v>16</v>
      </c>
      <c r="B1053" s="15" t="s">
        <v>128</v>
      </c>
      <c r="C1053" s="32" t="s">
        <v>120</v>
      </c>
      <c r="D1053" s="7" t="s">
        <v>133</v>
      </c>
      <c r="E1053" s="7">
        <v>240</v>
      </c>
      <c r="F1053" s="16"/>
      <c r="G1053" s="8">
        <f t="shared" si="15"/>
        <v>0</v>
      </c>
      <c r="H1053" s="16"/>
    </row>
    <row r="1054" spans="1:8" ht="31.5" hidden="1">
      <c r="A1054" s="23" t="s">
        <v>266</v>
      </c>
      <c r="B1054" s="9" t="s">
        <v>128</v>
      </c>
      <c r="C1054" s="33" t="s">
        <v>56</v>
      </c>
      <c r="D1054" s="9" t="s">
        <v>324</v>
      </c>
      <c r="E1054" s="9" t="s">
        <v>254</v>
      </c>
      <c r="F1054" s="16">
        <f>F1055+F1057</f>
        <v>0</v>
      </c>
      <c r="G1054" s="8">
        <f t="shared" si="15"/>
        <v>0</v>
      </c>
      <c r="H1054" s="16">
        <f>H1055+H1057</f>
        <v>0</v>
      </c>
    </row>
    <row r="1055" spans="1:8" hidden="1">
      <c r="A1055" s="23" t="s">
        <v>246</v>
      </c>
      <c r="B1055" s="9" t="s">
        <v>128</v>
      </c>
      <c r="C1055" s="33" t="s">
        <v>56</v>
      </c>
      <c r="D1055" s="9" t="s">
        <v>324</v>
      </c>
      <c r="E1055" s="9" t="s">
        <v>257</v>
      </c>
      <c r="F1055" s="16">
        <f>F1056</f>
        <v>0</v>
      </c>
      <c r="G1055" s="8">
        <f t="shared" si="15"/>
        <v>0</v>
      </c>
      <c r="H1055" s="16">
        <f>H1056</f>
        <v>0</v>
      </c>
    </row>
    <row r="1056" spans="1:8" ht="31.5" hidden="1">
      <c r="A1056" s="23" t="s">
        <v>247</v>
      </c>
      <c r="B1056" s="9" t="s">
        <v>128</v>
      </c>
      <c r="C1056" s="33" t="s">
        <v>56</v>
      </c>
      <c r="D1056" s="9" t="s">
        <v>324</v>
      </c>
      <c r="E1056" s="9" t="s">
        <v>258</v>
      </c>
      <c r="F1056" s="16"/>
      <c r="G1056" s="8">
        <f t="shared" si="15"/>
        <v>0</v>
      </c>
      <c r="H1056" s="16"/>
    </row>
    <row r="1057" spans="1:8" ht="31.5" hidden="1">
      <c r="A1057" s="23" t="s">
        <v>281</v>
      </c>
      <c r="B1057" s="9" t="s">
        <v>128</v>
      </c>
      <c r="C1057" s="33" t="s">
        <v>56</v>
      </c>
      <c r="D1057" s="9" t="s">
        <v>324</v>
      </c>
      <c r="E1057" s="9" t="s">
        <v>282</v>
      </c>
      <c r="F1057" s="16">
        <f>F1058</f>
        <v>0</v>
      </c>
      <c r="G1057" s="8">
        <f t="shared" si="15"/>
        <v>0</v>
      </c>
      <c r="H1057" s="16">
        <f>H1058</f>
        <v>0</v>
      </c>
    </row>
    <row r="1058" spans="1:8" hidden="1">
      <c r="A1058" s="23" t="s">
        <v>283</v>
      </c>
      <c r="B1058" s="9" t="s">
        <v>128</v>
      </c>
      <c r="C1058" s="33" t="s">
        <v>56</v>
      </c>
      <c r="D1058" s="9" t="s">
        <v>324</v>
      </c>
      <c r="E1058" s="9" t="s">
        <v>284</v>
      </c>
      <c r="F1058" s="16"/>
      <c r="G1058" s="8">
        <f t="shared" si="15"/>
        <v>0</v>
      </c>
      <c r="H1058" s="16"/>
    </row>
    <row r="1059" spans="1:8" hidden="1">
      <c r="A1059" s="23" t="s">
        <v>767</v>
      </c>
      <c r="B1059" s="9" t="s">
        <v>128</v>
      </c>
      <c r="C1059" s="33" t="s">
        <v>56</v>
      </c>
      <c r="D1059" s="9" t="s">
        <v>317</v>
      </c>
      <c r="E1059" s="9" t="s">
        <v>254</v>
      </c>
      <c r="F1059" s="16">
        <f>F1060</f>
        <v>0</v>
      </c>
      <c r="G1059" s="8">
        <f t="shared" si="15"/>
        <v>0</v>
      </c>
      <c r="H1059" s="16">
        <f>H1060</f>
        <v>0</v>
      </c>
    </row>
    <row r="1060" spans="1:8" hidden="1">
      <c r="A1060" s="23" t="s">
        <v>240</v>
      </c>
      <c r="B1060" s="9" t="s">
        <v>128</v>
      </c>
      <c r="C1060" s="33" t="s">
        <v>56</v>
      </c>
      <c r="D1060" s="9" t="s">
        <v>317</v>
      </c>
      <c r="E1060" s="9" t="s">
        <v>272</v>
      </c>
      <c r="F1060" s="16">
        <f>F1061</f>
        <v>0</v>
      </c>
      <c r="G1060" s="8">
        <f t="shared" si="15"/>
        <v>0</v>
      </c>
      <c r="H1060" s="16">
        <f>H1061</f>
        <v>0</v>
      </c>
    </row>
    <row r="1061" spans="1:8" hidden="1">
      <c r="A1061" s="23" t="s">
        <v>241</v>
      </c>
      <c r="B1061" s="9" t="s">
        <v>128</v>
      </c>
      <c r="C1061" s="33" t="s">
        <v>56</v>
      </c>
      <c r="D1061" s="9" t="s">
        <v>317</v>
      </c>
      <c r="E1061" s="9" t="s">
        <v>273</v>
      </c>
      <c r="F1061" s="16"/>
      <c r="G1061" s="8">
        <f t="shared" si="15"/>
        <v>0</v>
      </c>
      <c r="H1061" s="16"/>
    </row>
    <row r="1062" spans="1:8" hidden="1">
      <c r="A1062" s="24" t="s">
        <v>274</v>
      </c>
      <c r="B1062" s="10" t="s">
        <v>128</v>
      </c>
      <c r="C1062" s="34" t="s">
        <v>275</v>
      </c>
      <c r="D1062" s="10" t="s">
        <v>321</v>
      </c>
      <c r="E1062" s="10" t="s">
        <v>254</v>
      </c>
      <c r="F1062" s="13">
        <f>F1063+F1066+F1071+F1076</f>
        <v>0</v>
      </c>
      <c r="G1062" s="8">
        <f t="shared" si="15"/>
        <v>0</v>
      </c>
      <c r="H1062" s="13">
        <f>H1063+H1066+H1071+H1076</f>
        <v>0</v>
      </c>
    </row>
    <row r="1063" spans="1:8" hidden="1">
      <c r="A1063" s="23" t="s">
        <v>293</v>
      </c>
      <c r="B1063" s="9" t="s">
        <v>128</v>
      </c>
      <c r="C1063" s="33" t="s">
        <v>275</v>
      </c>
      <c r="D1063" s="9" t="s">
        <v>154</v>
      </c>
      <c r="E1063" s="9" t="s">
        <v>254</v>
      </c>
      <c r="F1063" s="16">
        <f>F1064</f>
        <v>0</v>
      </c>
      <c r="G1063" s="8">
        <f t="shared" si="15"/>
        <v>0</v>
      </c>
      <c r="H1063" s="16">
        <f>H1064</f>
        <v>0</v>
      </c>
    </row>
    <row r="1064" spans="1:8" ht="31.5" hidden="1">
      <c r="A1064" s="23" t="s">
        <v>281</v>
      </c>
      <c r="B1064" s="9" t="s">
        <v>128</v>
      </c>
      <c r="C1064" s="33" t="s">
        <v>275</v>
      </c>
      <c r="D1064" s="9" t="s">
        <v>154</v>
      </c>
      <c r="E1064" s="9" t="s">
        <v>282</v>
      </c>
      <c r="F1064" s="16">
        <f>F1065</f>
        <v>0</v>
      </c>
      <c r="G1064" s="8">
        <f t="shared" si="15"/>
        <v>0</v>
      </c>
      <c r="H1064" s="16">
        <f>H1065</f>
        <v>0</v>
      </c>
    </row>
    <row r="1065" spans="1:8" hidden="1">
      <c r="A1065" s="23" t="s">
        <v>283</v>
      </c>
      <c r="B1065" s="9" t="s">
        <v>128</v>
      </c>
      <c r="C1065" s="33" t="s">
        <v>275</v>
      </c>
      <c r="D1065" s="9" t="s">
        <v>154</v>
      </c>
      <c r="E1065" s="9" t="s">
        <v>284</v>
      </c>
      <c r="F1065" s="16"/>
      <c r="G1065" s="8">
        <f t="shared" si="15"/>
        <v>0</v>
      </c>
      <c r="H1065" s="16"/>
    </row>
    <row r="1066" spans="1:8" ht="31.5" hidden="1">
      <c r="A1066" s="23" t="s">
        <v>249</v>
      </c>
      <c r="B1066" s="9" t="s">
        <v>128</v>
      </c>
      <c r="C1066" s="33" t="s">
        <v>275</v>
      </c>
      <c r="D1066" s="9" t="s">
        <v>248</v>
      </c>
      <c r="E1066" s="9" t="s">
        <v>254</v>
      </c>
      <c r="F1066" s="16">
        <f>F1067+F1069</f>
        <v>0</v>
      </c>
      <c r="G1066" s="8">
        <f t="shared" si="15"/>
        <v>0</v>
      </c>
      <c r="H1066" s="16">
        <f>H1067+H1069</f>
        <v>0</v>
      </c>
    </row>
    <row r="1067" spans="1:8" hidden="1">
      <c r="A1067" s="23" t="s">
        <v>243</v>
      </c>
      <c r="B1067" s="9" t="s">
        <v>128</v>
      </c>
      <c r="C1067" s="33" t="s">
        <v>275</v>
      </c>
      <c r="D1067" s="9" t="s">
        <v>248</v>
      </c>
      <c r="E1067" s="9" t="s">
        <v>255</v>
      </c>
      <c r="F1067" s="16">
        <f>F1068</f>
        <v>0</v>
      </c>
      <c r="G1067" s="8">
        <f t="shared" si="15"/>
        <v>0</v>
      </c>
      <c r="H1067" s="16">
        <f>H1068</f>
        <v>0</v>
      </c>
    </row>
    <row r="1068" spans="1:8" hidden="1">
      <c r="A1068" s="23" t="s">
        <v>250</v>
      </c>
      <c r="B1068" s="9" t="s">
        <v>128</v>
      </c>
      <c r="C1068" s="33" t="s">
        <v>275</v>
      </c>
      <c r="D1068" s="9" t="s">
        <v>248</v>
      </c>
      <c r="E1068" s="9" t="s">
        <v>256</v>
      </c>
      <c r="F1068" s="16"/>
      <c r="G1068" s="8">
        <f t="shared" si="15"/>
        <v>0</v>
      </c>
      <c r="H1068" s="16"/>
    </row>
    <row r="1069" spans="1:8" ht="31.5" hidden="1">
      <c r="A1069" s="23" t="s">
        <v>281</v>
      </c>
      <c r="B1069" s="9" t="s">
        <v>128</v>
      </c>
      <c r="C1069" s="33" t="s">
        <v>275</v>
      </c>
      <c r="D1069" s="9" t="s">
        <v>248</v>
      </c>
      <c r="E1069" s="9" t="s">
        <v>282</v>
      </c>
      <c r="F1069" s="16">
        <f>F1070</f>
        <v>0</v>
      </c>
      <c r="G1069" s="8">
        <f t="shared" si="15"/>
        <v>0</v>
      </c>
      <c r="H1069" s="16">
        <f>H1070</f>
        <v>0</v>
      </c>
    </row>
    <row r="1070" spans="1:8" hidden="1">
      <c r="A1070" s="23" t="s">
        <v>283</v>
      </c>
      <c r="B1070" s="9" t="s">
        <v>128</v>
      </c>
      <c r="C1070" s="33" t="s">
        <v>275</v>
      </c>
      <c r="D1070" s="9" t="s">
        <v>248</v>
      </c>
      <c r="E1070" s="9" t="s">
        <v>284</v>
      </c>
      <c r="F1070" s="16"/>
      <c r="G1070" s="8">
        <f t="shared" si="15"/>
        <v>0</v>
      </c>
      <c r="H1070" s="16"/>
    </row>
    <row r="1071" spans="1:8" hidden="1">
      <c r="A1071" s="23" t="s">
        <v>252</v>
      </c>
      <c r="B1071" s="9" t="s">
        <v>128</v>
      </c>
      <c r="C1071" s="33" t="s">
        <v>275</v>
      </c>
      <c r="D1071" s="9" t="s">
        <v>251</v>
      </c>
      <c r="E1071" s="9" t="s">
        <v>254</v>
      </c>
      <c r="F1071" s="16">
        <f>F1072+F1074</f>
        <v>0</v>
      </c>
      <c r="G1071" s="8">
        <f t="shared" si="15"/>
        <v>0</v>
      </c>
      <c r="H1071" s="16">
        <f>H1072+H1074</f>
        <v>0</v>
      </c>
    </row>
    <row r="1072" spans="1:8" hidden="1">
      <c r="A1072" s="23" t="s">
        <v>243</v>
      </c>
      <c r="B1072" s="9" t="s">
        <v>128</v>
      </c>
      <c r="C1072" s="33" t="s">
        <v>275</v>
      </c>
      <c r="D1072" s="9" t="s">
        <v>251</v>
      </c>
      <c r="E1072" s="9" t="s">
        <v>255</v>
      </c>
      <c r="F1072" s="16">
        <f>F1073</f>
        <v>0</v>
      </c>
      <c r="G1072" s="8">
        <f t="shared" si="15"/>
        <v>0</v>
      </c>
      <c r="H1072" s="16">
        <f>H1073</f>
        <v>0</v>
      </c>
    </row>
    <row r="1073" spans="1:8" hidden="1">
      <c r="A1073" s="23" t="s">
        <v>250</v>
      </c>
      <c r="B1073" s="9" t="s">
        <v>128</v>
      </c>
      <c r="C1073" s="33" t="s">
        <v>275</v>
      </c>
      <c r="D1073" s="9" t="s">
        <v>251</v>
      </c>
      <c r="E1073" s="9" t="s">
        <v>256</v>
      </c>
      <c r="F1073" s="16"/>
      <c r="G1073" s="8">
        <f t="shared" si="15"/>
        <v>0</v>
      </c>
      <c r="H1073" s="16"/>
    </row>
    <row r="1074" spans="1:8" ht="31.5" hidden="1">
      <c r="A1074" s="23" t="s">
        <v>281</v>
      </c>
      <c r="B1074" s="9" t="s">
        <v>128</v>
      </c>
      <c r="C1074" s="33" t="s">
        <v>275</v>
      </c>
      <c r="D1074" s="9" t="s">
        <v>251</v>
      </c>
      <c r="E1074" s="9" t="s">
        <v>282</v>
      </c>
      <c r="F1074" s="16">
        <f>F1075</f>
        <v>0</v>
      </c>
      <c r="G1074" s="8">
        <f t="shared" si="15"/>
        <v>0</v>
      </c>
      <c r="H1074" s="16">
        <f>H1075</f>
        <v>0</v>
      </c>
    </row>
    <row r="1075" spans="1:8" hidden="1">
      <c r="A1075" s="23" t="s">
        <v>283</v>
      </c>
      <c r="B1075" s="9" t="s">
        <v>128</v>
      </c>
      <c r="C1075" s="33" t="s">
        <v>275</v>
      </c>
      <c r="D1075" s="9" t="s">
        <v>251</v>
      </c>
      <c r="E1075" s="9" t="s">
        <v>284</v>
      </c>
      <c r="F1075" s="16"/>
      <c r="G1075" s="8">
        <f t="shared" si="15"/>
        <v>0</v>
      </c>
      <c r="H1075" s="16"/>
    </row>
    <row r="1076" spans="1:8" hidden="1">
      <c r="A1076" s="23" t="s">
        <v>294</v>
      </c>
      <c r="B1076" s="9" t="s">
        <v>128</v>
      </c>
      <c r="C1076" s="33" t="s">
        <v>275</v>
      </c>
      <c r="D1076" s="9" t="s">
        <v>137</v>
      </c>
      <c r="E1076" s="9" t="s">
        <v>254</v>
      </c>
      <c r="F1076" s="16">
        <f>F1077</f>
        <v>0</v>
      </c>
      <c r="G1076" s="8">
        <f t="shared" si="15"/>
        <v>0</v>
      </c>
      <c r="H1076" s="16">
        <f>H1077</f>
        <v>0</v>
      </c>
    </row>
    <row r="1077" spans="1:8" hidden="1">
      <c r="A1077" s="23" t="s">
        <v>243</v>
      </c>
      <c r="B1077" s="9" t="s">
        <v>128</v>
      </c>
      <c r="C1077" s="33" t="s">
        <v>275</v>
      </c>
      <c r="D1077" s="9" t="s">
        <v>137</v>
      </c>
      <c r="E1077" s="9" t="s">
        <v>255</v>
      </c>
      <c r="F1077" s="16">
        <f>F1078</f>
        <v>0</v>
      </c>
      <c r="G1077" s="8">
        <f t="shared" ref="G1077:G1141" si="16">H1077-F1077</f>
        <v>0</v>
      </c>
      <c r="H1077" s="16">
        <f>H1078</f>
        <v>0</v>
      </c>
    </row>
    <row r="1078" spans="1:8" hidden="1">
      <c r="A1078" s="23" t="s">
        <v>250</v>
      </c>
      <c r="B1078" s="9" t="s">
        <v>128</v>
      </c>
      <c r="C1078" s="33" t="s">
        <v>275</v>
      </c>
      <c r="D1078" s="9" t="s">
        <v>137</v>
      </c>
      <c r="E1078" s="9" t="s">
        <v>256</v>
      </c>
      <c r="F1078" s="16"/>
      <c r="G1078" s="8">
        <f t="shared" si="16"/>
        <v>0</v>
      </c>
      <c r="H1078" s="16"/>
    </row>
    <row r="1079" spans="1:8" hidden="1">
      <c r="A1079" s="23" t="s">
        <v>372</v>
      </c>
      <c r="B1079" s="15" t="s">
        <v>128</v>
      </c>
      <c r="C1079" s="32" t="s">
        <v>120</v>
      </c>
      <c r="D1079" s="9" t="s">
        <v>155</v>
      </c>
      <c r="E1079" s="9"/>
      <c r="F1079" s="16">
        <f>F1080</f>
        <v>0</v>
      </c>
      <c r="G1079" s="8">
        <f t="shared" si="16"/>
        <v>0</v>
      </c>
      <c r="H1079" s="16">
        <f>H1080</f>
        <v>0</v>
      </c>
    </row>
    <row r="1080" spans="1:8" hidden="1">
      <c r="A1080" s="14" t="s">
        <v>15</v>
      </c>
      <c r="B1080" s="15" t="s">
        <v>128</v>
      </c>
      <c r="C1080" s="32" t="s">
        <v>120</v>
      </c>
      <c r="D1080" s="9" t="s">
        <v>155</v>
      </c>
      <c r="E1080" s="9" t="s">
        <v>257</v>
      </c>
      <c r="F1080" s="16">
        <f>F1081</f>
        <v>0</v>
      </c>
      <c r="G1080" s="8">
        <f t="shared" si="16"/>
        <v>0</v>
      </c>
      <c r="H1080" s="16">
        <f>H1081</f>
        <v>0</v>
      </c>
    </row>
    <row r="1081" spans="1:8" hidden="1">
      <c r="A1081" s="14" t="s">
        <v>16</v>
      </c>
      <c r="B1081" s="15" t="s">
        <v>128</v>
      </c>
      <c r="C1081" s="32" t="s">
        <v>120</v>
      </c>
      <c r="D1081" s="9" t="s">
        <v>155</v>
      </c>
      <c r="E1081" s="9" t="s">
        <v>258</v>
      </c>
      <c r="F1081" s="16"/>
      <c r="G1081" s="8">
        <f t="shared" si="16"/>
        <v>0</v>
      </c>
      <c r="H1081" s="16"/>
    </row>
    <row r="1082" spans="1:8" ht="31.5" hidden="1">
      <c r="A1082" s="14" t="s">
        <v>371</v>
      </c>
      <c r="B1082" s="15" t="s">
        <v>128</v>
      </c>
      <c r="C1082" s="32" t="s">
        <v>120</v>
      </c>
      <c r="D1082" s="9" t="s">
        <v>373</v>
      </c>
      <c r="E1082" s="9"/>
      <c r="F1082" s="16">
        <f>F1083</f>
        <v>0</v>
      </c>
      <c r="G1082" s="8">
        <f t="shared" si="16"/>
        <v>0</v>
      </c>
      <c r="H1082" s="16">
        <f>H1083</f>
        <v>0</v>
      </c>
    </row>
    <row r="1083" spans="1:8" hidden="1">
      <c r="A1083" s="14" t="s">
        <v>15</v>
      </c>
      <c r="B1083" s="15" t="s">
        <v>128</v>
      </c>
      <c r="C1083" s="32" t="s">
        <v>120</v>
      </c>
      <c r="D1083" s="9" t="s">
        <v>373</v>
      </c>
      <c r="E1083" s="9" t="s">
        <v>257</v>
      </c>
      <c r="F1083" s="16">
        <f>F1084</f>
        <v>0</v>
      </c>
      <c r="G1083" s="8">
        <f t="shared" si="16"/>
        <v>0</v>
      </c>
      <c r="H1083" s="16">
        <f>H1084</f>
        <v>0</v>
      </c>
    </row>
    <row r="1084" spans="1:8" hidden="1">
      <c r="A1084" s="14" t="s">
        <v>16</v>
      </c>
      <c r="B1084" s="15" t="s">
        <v>128</v>
      </c>
      <c r="C1084" s="32" t="s">
        <v>120</v>
      </c>
      <c r="D1084" s="9" t="s">
        <v>373</v>
      </c>
      <c r="E1084" s="9" t="s">
        <v>258</v>
      </c>
      <c r="F1084" s="16"/>
      <c r="G1084" s="8">
        <f t="shared" si="16"/>
        <v>0</v>
      </c>
      <c r="H1084" s="16"/>
    </row>
    <row r="1085" spans="1:8" ht="31.5" hidden="1">
      <c r="A1085" s="14" t="s">
        <v>371</v>
      </c>
      <c r="B1085" s="15" t="s">
        <v>128</v>
      </c>
      <c r="C1085" s="32" t="s">
        <v>120</v>
      </c>
      <c r="D1085" s="9" t="s">
        <v>382</v>
      </c>
      <c r="E1085" s="9"/>
      <c r="F1085" s="16">
        <f>F1086</f>
        <v>0</v>
      </c>
      <c r="G1085" s="8">
        <f t="shared" si="16"/>
        <v>0</v>
      </c>
      <c r="H1085" s="16">
        <f>H1086</f>
        <v>0</v>
      </c>
    </row>
    <row r="1086" spans="1:8" hidden="1">
      <c r="A1086" s="14" t="s">
        <v>15</v>
      </c>
      <c r="B1086" s="15" t="s">
        <v>128</v>
      </c>
      <c r="C1086" s="32" t="s">
        <v>120</v>
      </c>
      <c r="D1086" s="9" t="s">
        <v>382</v>
      </c>
      <c r="E1086" s="9" t="s">
        <v>257</v>
      </c>
      <c r="F1086" s="16">
        <f>F1087</f>
        <v>0</v>
      </c>
      <c r="G1086" s="8">
        <f t="shared" si="16"/>
        <v>0</v>
      </c>
      <c r="H1086" s="16">
        <f>H1087</f>
        <v>0</v>
      </c>
    </row>
    <row r="1087" spans="1:8" hidden="1">
      <c r="A1087" s="14" t="s">
        <v>16</v>
      </c>
      <c r="B1087" s="15" t="s">
        <v>128</v>
      </c>
      <c r="C1087" s="32" t="s">
        <v>120</v>
      </c>
      <c r="D1087" s="9" t="s">
        <v>382</v>
      </c>
      <c r="E1087" s="9" t="s">
        <v>258</v>
      </c>
      <c r="F1087" s="16"/>
      <c r="G1087" s="8">
        <f t="shared" si="16"/>
        <v>0</v>
      </c>
      <c r="H1087" s="16"/>
    </row>
    <row r="1088" spans="1:8" hidden="1">
      <c r="A1088" s="14"/>
      <c r="B1088" s="15"/>
      <c r="C1088" s="32"/>
      <c r="D1088" s="9"/>
      <c r="E1088" s="9"/>
      <c r="F1088" s="16"/>
      <c r="G1088" s="8">
        <f t="shared" si="16"/>
        <v>0</v>
      </c>
      <c r="H1088" s="16"/>
    </row>
    <row r="1089" spans="1:8" ht="34.5" hidden="1" customHeight="1">
      <c r="A1089" s="23" t="s">
        <v>360</v>
      </c>
      <c r="B1089" s="15" t="s">
        <v>128</v>
      </c>
      <c r="C1089" s="32" t="s">
        <v>120</v>
      </c>
      <c r="D1089" s="9" t="s">
        <v>359</v>
      </c>
      <c r="E1089" s="9"/>
      <c r="F1089" s="16">
        <f>F1090</f>
        <v>0</v>
      </c>
      <c r="G1089" s="8">
        <f t="shared" si="16"/>
        <v>0</v>
      </c>
      <c r="H1089" s="16">
        <f>H1090</f>
        <v>0</v>
      </c>
    </row>
    <row r="1090" spans="1:8" hidden="1">
      <c r="A1090" s="14" t="s">
        <v>15</v>
      </c>
      <c r="B1090" s="15" t="s">
        <v>128</v>
      </c>
      <c r="C1090" s="32" t="s">
        <v>120</v>
      </c>
      <c r="D1090" s="9" t="s">
        <v>359</v>
      </c>
      <c r="E1090" s="9" t="s">
        <v>257</v>
      </c>
      <c r="F1090" s="16">
        <f>F1091</f>
        <v>0</v>
      </c>
      <c r="G1090" s="8">
        <f t="shared" si="16"/>
        <v>0</v>
      </c>
      <c r="H1090" s="16">
        <f>H1091</f>
        <v>0</v>
      </c>
    </row>
    <row r="1091" spans="1:8" ht="33" hidden="1" customHeight="1">
      <c r="A1091" s="14" t="s">
        <v>16</v>
      </c>
      <c r="B1091" s="15" t="s">
        <v>128</v>
      </c>
      <c r="C1091" s="32" t="s">
        <v>120</v>
      </c>
      <c r="D1091" s="9" t="s">
        <v>359</v>
      </c>
      <c r="E1091" s="9" t="s">
        <v>258</v>
      </c>
      <c r="F1091" s="16"/>
      <c r="G1091" s="8">
        <f t="shared" si="16"/>
        <v>0</v>
      </c>
      <c r="H1091" s="16"/>
    </row>
    <row r="1092" spans="1:8" ht="54" hidden="1" customHeight="1">
      <c r="A1092" s="14" t="s">
        <v>375</v>
      </c>
      <c r="B1092" s="15" t="s">
        <v>128</v>
      </c>
      <c r="C1092" s="32" t="s">
        <v>120</v>
      </c>
      <c r="D1092" s="9" t="s">
        <v>374</v>
      </c>
      <c r="E1092" s="9"/>
      <c r="F1092" s="16">
        <f>F1093</f>
        <v>0</v>
      </c>
      <c r="G1092" s="8">
        <f t="shared" si="16"/>
        <v>0</v>
      </c>
      <c r="H1092" s="16">
        <f>H1093</f>
        <v>0</v>
      </c>
    </row>
    <row r="1093" spans="1:8" ht="18" hidden="1" customHeight="1">
      <c r="A1093" s="14" t="s">
        <v>15</v>
      </c>
      <c r="B1093" s="15" t="s">
        <v>128</v>
      </c>
      <c r="C1093" s="32" t="s">
        <v>120</v>
      </c>
      <c r="D1093" s="9" t="s">
        <v>374</v>
      </c>
      <c r="E1093" s="9" t="s">
        <v>257</v>
      </c>
      <c r="F1093" s="16">
        <f>F1094</f>
        <v>0</v>
      </c>
      <c r="G1093" s="8">
        <f t="shared" si="16"/>
        <v>0</v>
      </c>
      <c r="H1093" s="16">
        <f>H1094</f>
        <v>0</v>
      </c>
    </row>
    <row r="1094" spans="1:8" ht="33" hidden="1" customHeight="1">
      <c r="A1094" s="14" t="s">
        <v>16</v>
      </c>
      <c r="B1094" s="15" t="s">
        <v>128</v>
      </c>
      <c r="C1094" s="32" t="s">
        <v>120</v>
      </c>
      <c r="D1094" s="9" t="s">
        <v>374</v>
      </c>
      <c r="E1094" s="9" t="s">
        <v>258</v>
      </c>
      <c r="F1094" s="16"/>
      <c r="G1094" s="8">
        <f t="shared" si="16"/>
        <v>0</v>
      </c>
      <c r="H1094" s="16"/>
    </row>
    <row r="1095" spans="1:8" ht="63.75" hidden="1" customHeight="1">
      <c r="A1095" s="14" t="s">
        <v>377</v>
      </c>
      <c r="B1095" s="15" t="s">
        <v>128</v>
      </c>
      <c r="C1095" s="32" t="s">
        <v>120</v>
      </c>
      <c r="D1095" s="9" t="s">
        <v>376</v>
      </c>
      <c r="E1095" s="9"/>
      <c r="F1095" s="16">
        <f>F1096</f>
        <v>0</v>
      </c>
      <c r="G1095" s="8">
        <f t="shared" si="16"/>
        <v>0</v>
      </c>
      <c r="H1095" s="16">
        <f>H1096</f>
        <v>0</v>
      </c>
    </row>
    <row r="1096" spans="1:8" ht="21.75" hidden="1" customHeight="1">
      <c r="A1096" s="14" t="s">
        <v>15</v>
      </c>
      <c r="B1096" s="15" t="s">
        <v>128</v>
      </c>
      <c r="C1096" s="32" t="s">
        <v>120</v>
      </c>
      <c r="D1096" s="9" t="s">
        <v>376</v>
      </c>
      <c r="E1096" s="9" t="s">
        <v>257</v>
      </c>
      <c r="F1096" s="16">
        <f>F1097</f>
        <v>0</v>
      </c>
      <c r="G1096" s="8">
        <f t="shared" si="16"/>
        <v>0</v>
      </c>
      <c r="H1096" s="16">
        <f>H1097</f>
        <v>0</v>
      </c>
    </row>
    <row r="1097" spans="1:8" ht="38.25" hidden="1" customHeight="1">
      <c r="A1097" s="14" t="s">
        <v>16</v>
      </c>
      <c r="B1097" s="15" t="s">
        <v>128</v>
      </c>
      <c r="C1097" s="32" t="s">
        <v>120</v>
      </c>
      <c r="D1097" s="9" t="s">
        <v>376</v>
      </c>
      <c r="E1097" s="9" t="s">
        <v>258</v>
      </c>
      <c r="F1097" s="16"/>
      <c r="G1097" s="8">
        <f t="shared" si="16"/>
        <v>0</v>
      </c>
      <c r="H1097" s="16"/>
    </row>
    <row r="1098" spans="1:8" ht="52.5" hidden="1" customHeight="1">
      <c r="A1098" s="14" t="s">
        <v>191</v>
      </c>
      <c r="B1098" s="15" t="s">
        <v>128</v>
      </c>
      <c r="C1098" s="32" t="s">
        <v>120</v>
      </c>
      <c r="D1098" s="9" t="s">
        <v>158</v>
      </c>
      <c r="E1098" s="9"/>
      <c r="F1098" s="16">
        <f>F1099+F1101</f>
        <v>0</v>
      </c>
      <c r="G1098" s="8">
        <f t="shared" si="16"/>
        <v>0</v>
      </c>
      <c r="H1098" s="16">
        <f>H1099+H1101</f>
        <v>0</v>
      </c>
    </row>
    <row r="1099" spans="1:8" ht="33" hidden="1" customHeight="1">
      <c r="A1099" s="14" t="s">
        <v>13</v>
      </c>
      <c r="B1099" s="15" t="s">
        <v>128</v>
      </c>
      <c r="C1099" s="32" t="s">
        <v>120</v>
      </c>
      <c r="D1099" s="9" t="s">
        <v>158</v>
      </c>
      <c r="E1099" s="9" t="s">
        <v>269</v>
      </c>
      <c r="F1099" s="16">
        <f>F1100</f>
        <v>0</v>
      </c>
      <c r="G1099" s="8">
        <f t="shared" si="16"/>
        <v>0</v>
      </c>
      <c r="H1099" s="16">
        <f>H1100</f>
        <v>0</v>
      </c>
    </row>
    <row r="1100" spans="1:8" ht="33" hidden="1" customHeight="1">
      <c r="A1100" s="14" t="s">
        <v>13</v>
      </c>
      <c r="B1100" s="15" t="s">
        <v>128</v>
      </c>
      <c r="C1100" s="32" t="s">
        <v>120</v>
      </c>
      <c r="D1100" s="9" t="s">
        <v>158</v>
      </c>
      <c r="E1100" s="9" t="s">
        <v>271</v>
      </c>
      <c r="F1100" s="16"/>
      <c r="G1100" s="8">
        <f t="shared" si="16"/>
        <v>0</v>
      </c>
      <c r="H1100" s="16"/>
    </row>
    <row r="1101" spans="1:8" ht="33" hidden="1" customHeight="1">
      <c r="A1101" s="14" t="s">
        <v>33</v>
      </c>
      <c r="B1101" s="15" t="s">
        <v>128</v>
      </c>
      <c r="C1101" s="32" t="s">
        <v>120</v>
      </c>
      <c r="D1101" s="9" t="s">
        <v>158</v>
      </c>
      <c r="E1101" s="9" t="s">
        <v>282</v>
      </c>
      <c r="F1101" s="16">
        <f>F1102</f>
        <v>0</v>
      </c>
      <c r="G1101" s="8">
        <f t="shared" si="16"/>
        <v>0</v>
      </c>
      <c r="H1101" s="16">
        <f>H1102</f>
        <v>0</v>
      </c>
    </row>
    <row r="1102" spans="1:8" ht="19.5" hidden="1" customHeight="1">
      <c r="A1102" s="14" t="s">
        <v>34</v>
      </c>
      <c r="B1102" s="15" t="s">
        <v>128</v>
      </c>
      <c r="C1102" s="32" t="s">
        <v>120</v>
      </c>
      <c r="D1102" s="9" t="s">
        <v>158</v>
      </c>
      <c r="E1102" s="9" t="s">
        <v>284</v>
      </c>
      <c r="F1102" s="16"/>
      <c r="G1102" s="8">
        <f t="shared" si="16"/>
        <v>0</v>
      </c>
      <c r="H1102" s="16"/>
    </row>
    <row r="1103" spans="1:8" ht="31.5" hidden="1">
      <c r="A1103" s="14" t="s">
        <v>204</v>
      </c>
      <c r="B1103" s="15" t="s">
        <v>128</v>
      </c>
      <c r="C1103" s="32" t="s">
        <v>120</v>
      </c>
      <c r="D1103" s="7" t="s">
        <v>98</v>
      </c>
      <c r="E1103" s="7"/>
      <c r="F1103" s="16">
        <f>F1104</f>
        <v>0</v>
      </c>
      <c r="G1103" s="8">
        <f t="shared" si="16"/>
        <v>0</v>
      </c>
      <c r="H1103" s="16">
        <f>H1104</f>
        <v>0</v>
      </c>
    </row>
    <row r="1104" spans="1:8" hidden="1">
      <c r="A1104" s="14" t="s">
        <v>15</v>
      </c>
      <c r="B1104" s="15" t="s">
        <v>128</v>
      </c>
      <c r="C1104" s="32" t="s">
        <v>120</v>
      </c>
      <c r="D1104" s="7" t="s">
        <v>98</v>
      </c>
      <c r="E1104" s="7">
        <v>200</v>
      </c>
      <c r="F1104" s="16">
        <f>F1105</f>
        <v>0</v>
      </c>
      <c r="G1104" s="8">
        <f t="shared" si="16"/>
        <v>0</v>
      </c>
      <c r="H1104" s="16">
        <f>H1105</f>
        <v>0</v>
      </c>
    </row>
    <row r="1105" spans="1:8" ht="33" hidden="1" customHeight="1">
      <c r="A1105" s="14" t="s">
        <v>16</v>
      </c>
      <c r="B1105" s="15" t="s">
        <v>128</v>
      </c>
      <c r="C1105" s="32" t="s">
        <v>120</v>
      </c>
      <c r="D1105" s="7" t="s">
        <v>98</v>
      </c>
      <c r="E1105" s="7">
        <v>240</v>
      </c>
      <c r="F1105" s="16"/>
      <c r="G1105" s="8">
        <f t="shared" si="16"/>
        <v>0</v>
      </c>
      <c r="H1105" s="16"/>
    </row>
    <row r="1106" spans="1:8" ht="26.25" hidden="1" customHeight="1">
      <c r="A1106" s="14" t="s">
        <v>173</v>
      </c>
      <c r="B1106" s="15" t="s">
        <v>128</v>
      </c>
      <c r="C1106" s="32" t="s">
        <v>120</v>
      </c>
      <c r="D1106" s="7" t="s">
        <v>157</v>
      </c>
      <c r="E1106" s="7"/>
      <c r="F1106" s="16">
        <f>F1107</f>
        <v>0</v>
      </c>
      <c r="G1106" s="8">
        <f t="shared" si="16"/>
        <v>0</v>
      </c>
      <c r="H1106" s="16">
        <f>H1107</f>
        <v>0</v>
      </c>
    </row>
    <row r="1107" spans="1:8" ht="33" hidden="1" customHeight="1">
      <c r="A1107" s="14" t="s">
        <v>15</v>
      </c>
      <c r="B1107" s="15" t="s">
        <v>128</v>
      </c>
      <c r="C1107" s="32" t="s">
        <v>120</v>
      </c>
      <c r="D1107" s="7" t="s">
        <v>157</v>
      </c>
      <c r="E1107" s="7">
        <v>200</v>
      </c>
      <c r="F1107" s="16">
        <f>F1108</f>
        <v>0</v>
      </c>
      <c r="G1107" s="8">
        <f t="shared" si="16"/>
        <v>0</v>
      </c>
      <c r="H1107" s="16">
        <f>H1108</f>
        <v>0</v>
      </c>
    </row>
    <row r="1108" spans="1:8" ht="33" hidden="1" customHeight="1">
      <c r="A1108" s="14" t="s">
        <v>16</v>
      </c>
      <c r="B1108" s="15" t="s">
        <v>128</v>
      </c>
      <c r="C1108" s="32" t="s">
        <v>120</v>
      </c>
      <c r="D1108" s="7" t="s">
        <v>157</v>
      </c>
      <c r="E1108" s="7">
        <v>240</v>
      </c>
      <c r="F1108" s="16"/>
      <c r="G1108" s="8">
        <f t="shared" si="16"/>
        <v>0</v>
      </c>
      <c r="H1108" s="16"/>
    </row>
    <row r="1109" spans="1:8" ht="33.75" hidden="1" customHeight="1">
      <c r="A1109" s="14" t="s">
        <v>755</v>
      </c>
      <c r="B1109" s="15" t="s">
        <v>128</v>
      </c>
      <c r="C1109" s="32" t="s">
        <v>120</v>
      </c>
      <c r="D1109" s="7" t="s">
        <v>352</v>
      </c>
      <c r="E1109" s="7"/>
      <c r="F1109" s="16">
        <f>F1110+F1112</f>
        <v>0</v>
      </c>
      <c r="G1109" s="8">
        <f t="shared" si="16"/>
        <v>0</v>
      </c>
      <c r="H1109" s="16">
        <f>H1110+H1112</f>
        <v>0</v>
      </c>
    </row>
    <row r="1110" spans="1:8" hidden="1">
      <c r="A1110" s="14" t="s">
        <v>15</v>
      </c>
      <c r="B1110" s="15" t="s">
        <v>128</v>
      </c>
      <c r="C1110" s="32" t="s">
        <v>120</v>
      </c>
      <c r="D1110" s="7" t="s">
        <v>352</v>
      </c>
      <c r="E1110" s="7">
        <v>200</v>
      </c>
      <c r="F1110" s="16">
        <f>F1111</f>
        <v>0</v>
      </c>
      <c r="G1110" s="8">
        <f t="shared" si="16"/>
        <v>0</v>
      </c>
      <c r="H1110" s="16">
        <f>H1111</f>
        <v>0</v>
      </c>
    </row>
    <row r="1111" spans="1:8" ht="35.25" hidden="1" customHeight="1">
      <c r="A1111" s="14" t="s">
        <v>16</v>
      </c>
      <c r="B1111" s="15" t="s">
        <v>128</v>
      </c>
      <c r="C1111" s="32" t="s">
        <v>120</v>
      </c>
      <c r="D1111" s="7" t="s">
        <v>352</v>
      </c>
      <c r="E1111" s="7">
        <v>240</v>
      </c>
      <c r="F1111" s="16"/>
      <c r="G1111" s="8">
        <f t="shared" si="16"/>
        <v>0</v>
      </c>
      <c r="H1111" s="16"/>
    </row>
    <row r="1112" spans="1:8" ht="36.75" hidden="1" customHeight="1">
      <c r="A1112" s="14" t="s">
        <v>33</v>
      </c>
      <c r="B1112" s="15" t="s">
        <v>128</v>
      </c>
      <c r="C1112" s="32" t="s">
        <v>120</v>
      </c>
      <c r="D1112" s="7" t="s">
        <v>352</v>
      </c>
      <c r="E1112" s="7">
        <v>600</v>
      </c>
      <c r="F1112" s="16">
        <f>F1113</f>
        <v>0</v>
      </c>
      <c r="G1112" s="8">
        <f t="shared" si="16"/>
        <v>0</v>
      </c>
      <c r="H1112" s="16">
        <f>H1113</f>
        <v>0</v>
      </c>
    </row>
    <row r="1113" spans="1:8" hidden="1">
      <c r="A1113" s="14" t="s">
        <v>34</v>
      </c>
      <c r="B1113" s="15" t="s">
        <v>128</v>
      </c>
      <c r="C1113" s="32" t="s">
        <v>120</v>
      </c>
      <c r="D1113" s="7" t="s">
        <v>352</v>
      </c>
      <c r="E1113" s="7">
        <v>610</v>
      </c>
      <c r="F1113" s="16"/>
      <c r="G1113" s="8">
        <f t="shared" si="16"/>
        <v>0</v>
      </c>
      <c r="H1113" s="16"/>
    </row>
    <row r="1114" spans="1:8" ht="35.25" hidden="1" customHeight="1">
      <c r="A1114" s="14" t="s">
        <v>362</v>
      </c>
      <c r="B1114" s="15" t="s">
        <v>128</v>
      </c>
      <c r="C1114" s="32" t="s">
        <v>120</v>
      </c>
      <c r="D1114" s="7" t="s">
        <v>361</v>
      </c>
      <c r="E1114" s="7"/>
      <c r="F1114" s="16">
        <f>F1115</f>
        <v>0</v>
      </c>
      <c r="G1114" s="8">
        <f t="shared" si="16"/>
        <v>0</v>
      </c>
      <c r="H1114" s="16">
        <f>H1115</f>
        <v>0</v>
      </c>
    </row>
    <row r="1115" spans="1:8" hidden="1">
      <c r="A1115" s="14" t="s">
        <v>15</v>
      </c>
      <c r="B1115" s="15" t="s">
        <v>128</v>
      </c>
      <c r="C1115" s="32" t="s">
        <v>120</v>
      </c>
      <c r="D1115" s="7" t="s">
        <v>361</v>
      </c>
      <c r="E1115" s="7">
        <v>200</v>
      </c>
      <c r="F1115" s="16">
        <f>F1116</f>
        <v>0</v>
      </c>
      <c r="G1115" s="8">
        <f t="shared" si="16"/>
        <v>0</v>
      </c>
      <c r="H1115" s="16">
        <f>H1116</f>
        <v>0</v>
      </c>
    </row>
    <row r="1116" spans="1:8" ht="34.5" hidden="1" customHeight="1">
      <c r="A1116" s="14" t="s">
        <v>16</v>
      </c>
      <c r="B1116" s="15" t="s">
        <v>128</v>
      </c>
      <c r="C1116" s="32" t="s">
        <v>120</v>
      </c>
      <c r="D1116" s="7" t="s">
        <v>361</v>
      </c>
      <c r="E1116" s="7">
        <v>240</v>
      </c>
      <c r="F1116" s="16"/>
      <c r="G1116" s="8">
        <f t="shared" si="16"/>
        <v>0</v>
      </c>
      <c r="H1116" s="16"/>
    </row>
    <row r="1117" spans="1:8" ht="33" hidden="1" customHeight="1">
      <c r="A1117" s="14" t="s">
        <v>364</v>
      </c>
      <c r="B1117" s="15" t="s">
        <v>128</v>
      </c>
      <c r="C1117" s="32" t="s">
        <v>120</v>
      </c>
      <c r="D1117" s="7" t="s">
        <v>363</v>
      </c>
      <c r="E1117" s="7"/>
      <c r="F1117" s="16">
        <f>F1118</f>
        <v>0</v>
      </c>
      <c r="G1117" s="8">
        <f t="shared" si="16"/>
        <v>0</v>
      </c>
      <c r="H1117" s="16">
        <f>H1118</f>
        <v>0</v>
      </c>
    </row>
    <row r="1118" spans="1:8" hidden="1">
      <c r="A1118" s="14" t="s">
        <v>15</v>
      </c>
      <c r="B1118" s="15" t="s">
        <v>128</v>
      </c>
      <c r="C1118" s="32" t="s">
        <v>120</v>
      </c>
      <c r="D1118" s="7" t="s">
        <v>363</v>
      </c>
      <c r="E1118" s="7">
        <v>200</v>
      </c>
      <c r="F1118" s="16">
        <f>F1119</f>
        <v>0</v>
      </c>
      <c r="G1118" s="8">
        <f t="shared" si="16"/>
        <v>0</v>
      </c>
      <c r="H1118" s="16">
        <f>H1119</f>
        <v>0</v>
      </c>
    </row>
    <row r="1119" spans="1:8" ht="33" hidden="1" customHeight="1">
      <c r="A1119" s="14" t="s">
        <v>16</v>
      </c>
      <c r="B1119" s="15" t="s">
        <v>128</v>
      </c>
      <c r="C1119" s="32" t="s">
        <v>120</v>
      </c>
      <c r="D1119" s="7" t="s">
        <v>363</v>
      </c>
      <c r="E1119" s="7">
        <v>240</v>
      </c>
      <c r="F1119" s="16"/>
      <c r="G1119" s="8">
        <f t="shared" si="16"/>
        <v>0</v>
      </c>
      <c r="H1119" s="16"/>
    </row>
    <row r="1120" spans="1:8" ht="33.75" hidden="1" customHeight="1">
      <c r="A1120" s="14" t="s">
        <v>379</v>
      </c>
      <c r="B1120" s="15" t="s">
        <v>128</v>
      </c>
      <c r="C1120" s="32" t="s">
        <v>120</v>
      </c>
      <c r="D1120" s="7" t="s">
        <v>378</v>
      </c>
      <c r="E1120" s="7"/>
      <c r="F1120" s="16">
        <f>F1121</f>
        <v>0</v>
      </c>
      <c r="G1120" s="8">
        <f t="shared" si="16"/>
        <v>0</v>
      </c>
      <c r="H1120" s="16">
        <f>H1121</f>
        <v>0</v>
      </c>
    </row>
    <row r="1121" spans="1:8" ht="20.25" hidden="1" customHeight="1">
      <c r="A1121" s="14" t="s">
        <v>15</v>
      </c>
      <c r="B1121" s="15" t="s">
        <v>128</v>
      </c>
      <c r="C1121" s="32" t="s">
        <v>120</v>
      </c>
      <c r="D1121" s="7" t="s">
        <v>378</v>
      </c>
      <c r="E1121" s="7">
        <v>200</v>
      </c>
      <c r="F1121" s="16">
        <f>F1122</f>
        <v>0</v>
      </c>
      <c r="G1121" s="8">
        <f t="shared" si="16"/>
        <v>0</v>
      </c>
      <c r="H1121" s="16">
        <f>H1122</f>
        <v>0</v>
      </c>
    </row>
    <row r="1122" spans="1:8" ht="33" hidden="1" customHeight="1">
      <c r="A1122" s="14" t="s">
        <v>16</v>
      </c>
      <c r="B1122" s="15" t="s">
        <v>128</v>
      </c>
      <c r="C1122" s="32" t="s">
        <v>120</v>
      </c>
      <c r="D1122" s="7" t="s">
        <v>378</v>
      </c>
      <c r="E1122" s="7">
        <v>240</v>
      </c>
      <c r="F1122" s="16"/>
      <c r="G1122" s="8">
        <f t="shared" si="16"/>
        <v>0</v>
      </c>
      <c r="H1122" s="16"/>
    </row>
    <row r="1123" spans="1:8" hidden="1">
      <c r="A1123" s="17" t="s">
        <v>65</v>
      </c>
      <c r="B1123" s="12" t="s">
        <v>128</v>
      </c>
      <c r="C1123" s="31" t="s">
        <v>104</v>
      </c>
      <c r="D1123" s="4"/>
      <c r="E1123" s="4"/>
      <c r="F1123" s="13">
        <f>F1124+F1129</f>
        <v>0</v>
      </c>
      <c r="G1123" s="8">
        <f t="shared" si="16"/>
        <v>0</v>
      </c>
      <c r="H1123" s="13">
        <f>H1124+H1129</f>
        <v>0</v>
      </c>
    </row>
    <row r="1124" spans="1:8" ht="31.5" hidden="1">
      <c r="A1124" s="14" t="s">
        <v>380</v>
      </c>
      <c r="B1124" s="15" t="s">
        <v>128</v>
      </c>
      <c r="C1124" s="32" t="s">
        <v>104</v>
      </c>
      <c r="D1124" s="7" t="s">
        <v>381</v>
      </c>
      <c r="E1124" s="4"/>
      <c r="F1124" s="13">
        <f>F1125+F1127</f>
        <v>0</v>
      </c>
      <c r="G1124" s="8">
        <f t="shared" si="16"/>
        <v>0</v>
      </c>
      <c r="H1124" s="13">
        <f>H1125+H1127</f>
        <v>0</v>
      </c>
    </row>
    <row r="1125" spans="1:8" hidden="1">
      <c r="A1125" s="14" t="s">
        <v>15</v>
      </c>
      <c r="B1125" s="15" t="s">
        <v>128</v>
      </c>
      <c r="C1125" s="32" t="s">
        <v>104</v>
      </c>
      <c r="D1125" s="7" t="s">
        <v>381</v>
      </c>
      <c r="E1125" s="7">
        <v>200</v>
      </c>
      <c r="F1125" s="16">
        <f>F1126</f>
        <v>0</v>
      </c>
      <c r="G1125" s="8">
        <f t="shared" si="16"/>
        <v>0</v>
      </c>
      <c r="H1125" s="16">
        <f>H1126</f>
        <v>0</v>
      </c>
    </row>
    <row r="1126" spans="1:8" hidden="1">
      <c r="A1126" s="14" t="s">
        <v>16</v>
      </c>
      <c r="B1126" s="15" t="s">
        <v>128</v>
      </c>
      <c r="C1126" s="32" t="s">
        <v>104</v>
      </c>
      <c r="D1126" s="7" t="s">
        <v>381</v>
      </c>
      <c r="E1126" s="7">
        <v>240</v>
      </c>
      <c r="F1126" s="16"/>
      <c r="G1126" s="8">
        <f t="shared" si="16"/>
        <v>0</v>
      </c>
      <c r="H1126" s="16"/>
    </row>
    <row r="1127" spans="1:8" ht="31.5" hidden="1">
      <c r="A1127" s="14" t="s">
        <v>33</v>
      </c>
      <c r="B1127" s="15" t="s">
        <v>128</v>
      </c>
      <c r="C1127" s="32" t="s">
        <v>104</v>
      </c>
      <c r="D1127" s="7" t="s">
        <v>381</v>
      </c>
      <c r="E1127" s="7">
        <v>600</v>
      </c>
      <c r="F1127" s="16">
        <f>F1128</f>
        <v>0</v>
      </c>
      <c r="G1127" s="8">
        <f t="shared" si="16"/>
        <v>0</v>
      </c>
      <c r="H1127" s="16">
        <f>H1128</f>
        <v>0</v>
      </c>
    </row>
    <row r="1128" spans="1:8" hidden="1">
      <c r="A1128" s="14" t="s">
        <v>34</v>
      </c>
      <c r="B1128" s="15" t="s">
        <v>128</v>
      </c>
      <c r="C1128" s="32" t="s">
        <v>104</v>
      </c>
      <c r="D1128" s="7" t="s">
        <v>381</v>
      </c>
      <c r="E1128" s="7">
        <v>610</v>
      </c>
      <c r="F1128" s="16"/>
      <c r="G1128" s="8">
        <f t="shared" si="16"/>
        <v>0</v>
      </c>
      <c r="H1128" s="16"/>
    </row>
    <row r="1129" spans="1:8" ht="36" hidden="1" customHeight="1">
      <c r="A1129" s="23" t="s">
        <v>304</v>
      </c>
      <c r="B1129" s="15" t="s">
        <v>128</v>
      </c>
      <c r="C1129" s="32" t="s">
        <v>104</v>
      </c>
      <c r="D1129" s="7" t="s">
        <v>365</v>
      </c>
      <c r="E1129" s="7"/>
      <c r="F1129" s="16">
        <f>F1130+F1132</f>
        <v>0</v>
      </c>
      <c r="G1129" s="8">
        <f t="shared" si="16"/>
        <v>0</v>
      </c>
      <c r="H1129" s="16">
        <f>H1130+H1132</f>
        <v>0</v>
      </c>
    </row>
    <row r="1130" spans="1:8" ht="31.5" hidden="1">
      <c r="A1130" s="14" t="s">
        <v>167</v>
      </c>
      <c r="B1130" s="15" t="s">
        <v>128</v>
      </c>
      <c r="C1130" s="32" t="s">
        <v>104</v>
      </c>
      <c r="D1130" s="7" t="s">
        <v>365</v>
      </c>
      <c r="E1130" s="7">
        <v>200</v>
      </c>
      <c r="F1130" s="16">
        <f>F1131</f>
        <v>0</v>
      </c>
      <c r="G1130" s="8">
        <f t="shared" si="16"/>
        <v>0</v>
      </c>
      <c r="H1130" s="16">
        <f>H1131</f>
        <v>0</v>
      </c>
    </row>
    <row r="1131" spans="1:8" ht="31.5" hidden="1">
      <c r="A1131" s="14" t="s">
        <v>168</v>
      </c>
      <c r="B1131" s="15" t="s">
        <v>128</v>
      </c>
      <c r="C1131" s="32" t="s">
        <v>104</v>
      </c>
      <c r="D1131" s="7" t="s">
        <v>365</v>
      </c>
      <c r="E1131" s="7">
        <v>240</v>
      </c>
      <c r="F1131" s="16"/>
      <c r="G1131" s="8">
        <f t="shared" si="16"/>
        <v>0</v>
      </c>
      <c r="H1131" s="16"/>
    </row>
    <row r="1132" spans="1:8" ht="31.5" hidden="1">
      <c r="A1132" s="14" t="s">
        <v>33</v>
      </c>
      <c r="B1132" s="15" t="s">
        <v>128</v>
      </c>
      <c r="C1132" s="32" t="s">
        <v>104</v>
      </c>
      <c r="D1132" s="7" t="s">
        <v>365</v>
      </c>
      <c r="E1132" s="7">
        <v>600</v>
      </c>
      <c r="F1132" s="16">
        <f>F1133</f>
        <v>0</v>
      </c>
      <c r="G1132" s="8">
        <f t="shared" si="16"/>
        <v>0</v>
      </c>
      <c r="H1132" s="16">
        <f>H1133</f>
        <v>0</v>
      </c>
    </row>
    <row r="1133" spans="1:8" hidden="1">
      <c r="A1133" s="14" t="s">
        <v>34</v>
      </c>
      <c r="B1133" s="15" t="s">
        <v>128</v>
      </c>
      <c r="C1133" s="32" t="s">
        <v>104</v>
      </c>
      <c r="D1133" s="7" t="s">
        <v>365</v>
      </c>
      <c r="E1133" s="7">
        <v>610</v>
      </c>
      <c r="F1133" s="16"/>
      <c r="G1133" s="8">
        <f t="shared" si="16"/>
        <v>0</v>
      </c>
      <c r="H1133" s="16"/>
    </row>
    <row r="1134" spans="1:8" ht="17.25" customHeight="1">
      <c r="A1134" s="14" t="s">
        <v>787</v>
      </c>
      <c r="B1134" s="15" t="s">
        <v>128</v>
      </c>
      <c r="C1134" s="32" t="s">
        <v>120</v>
      </c>
      <c r="D1134" s="7" t="s">
        <v>786</v>
      </c>
      <c r="E1134" s="7"/>
      <c r="F1134" s="16">
        <f>F1135</f>
        <v>297285</v>
      </c>
      <c r="G1134" s="8">
        <f t="shared" si="16"/>
        <v>0</v>
      </c>
      <c r="H1134" s="16">
        <f>H1135</f>
        <v>297285</v>
      </c>
    </row>
    <row r="1135" spans="1:8" ht="18.75" customHeight="1">
      <c r="A1135" s="14" t="s">
        <v>15</v>
      </c>
      <c r="B1135" s="15" t="s">
        <v>128</v>
      </c>
      <c r="C1135" s="32" t="s">
        <v>120</v>
      </c>
      <c r="D1135" s="7" t="s">
        <v>786</v>
      </c>
      <c r="E1135" s="7">
        <v>200</v>
      </c>
      <c r="F1135" s="16">
        <f>F1136</f>
        <v>297285</v>
      </c>
      <c r="G1135" s="8">
        <f t="shared" si="16"/>
        <v>0</v>
      </c>
      <c r="H1135" s="16">
        <f>H1136</f>
        <v>297285</v>
      </c>
    </row>
    <row r="1136" spans="1:8" ht="17.25" customHeight="1">
      <c r="A1136" s="14" t="s">
        <v>16</v>
      </c>
      <c r="B1136" s="15" t="s">
        <v>128</v>
      </c>
      <c r="C1136" s="32" t="s">
        <v>120</v>
      </c>
      <c r="D1136" s="7" t="s">
        <v>786</v>
      </c>
      <c r="E1136" s="7">
        <v>240</v>
      </c>
      <c r="F1136" s="16">
        <v>297285</v>
      </c>
      <c r="G1136" s="8">
        <f t="shared" si="16"/>
        <v>0</v>
      </c>
      <c r="H1136" s="16">
        <v>297285</v>
      </c>
    </row>
    <row r="1137" spans="1:8" ht="35.25" customHeight="1">
      <c r="A1137" s="36" t="s">
        <v>406</v>
      </c>
      <c r="B1137" s="15" t="s">
        <v>128</v>
      </c>
      <c r="C1137" s="32" t="s">
        <v>120</v>
      </c>
      <c r="D1137" s="9" t="s">
        <v>407</v>
      </c>
      <c r="E1137" s="7"/>
      <c r="F1137" s="16">
        <f>F1138</f>
        <v>106486.15</v>
      </c>
      <c r="G1137" s="8">
        <f t="shared" si="16"/>
        <v>0</v>
      </c>
      <c r="H1137" s="16">
        <f>H1138</f>
        <v>106486.15</v>
      </c>
    </row>
    <row r="1138" spans="1:8" ht="17.25" customHeight="1">
      <c r="A1138" s="14" t="s">
        <v>409</v>
      </c>
      <c r="B1138" s="15" t="s">
        <v>128</v>
      </c>
      <c r="C1138" s="32" t="s">
        <v>120</v>
      </c>
      <c r="D1138" s="9" t="s">
        <v>408</v>
      </c>
      <c r="E1138" s="7"/>
      <c r="F1138" s="16">
        <f>F1139</f>
        <v>106486.15</v>
      </c>
      <c r="G1138" s="8">
        <f t="shared" si="16"/>
        <v>0</v>
      </c>
      <c r="H1138" s="16">
        <f>H1139</f>
        <v>106486.15</v>
      </c>
    </row>
    <row r="1139" spans="1:8" ht="47.25" customHeight="1">
      <c r="A1139" s="14" t="s">
        <v>13</v>
      </c>
      <c r="B1139" s="15" t="s">
        <v>128</v>
      </c>
      <c r="C1139" s="32" t="s">
        <v>120</v>
      </c>
      <c r="D1139" s="9" t="s">
        <v>408</v>
      </c>
      <c r="E1139" s="7">
        <v>100</v>
      </c>
      <c r="F1139" s="16">
        <f>F1140</f>
        <v>106486.15</v>
      </c>
      <c r="G1139" s="8">
        <f t="shared" si="16"/>
        <v>0</v>
      </c>
      <c r="H1139" s="16">
        <f>H1140</f>
        <v>106486.15</v>
      </c>
    </row>
    <row r="1140" spans="1:8">
      <c r="A1140" s="14" t="s">
        <v>30</v>
      </c>
      <c r="B1140" s="15" t="s">
        <v>128</v>
      </c>
      <c r="C1140" s="32" t="s">
        <v>120</v>
      </c>
      <c r="D1140" s="9" t="s">
        <v>408</v>
      </c>
      <c r="E1140" s="7">
        <v>110</v>
      </c>
      <c r="F1140" s="16">
        <v>106486.15</v>
      </c>
      <c r="G1140" s="8">
        <f t="shared" si="16"/>
        <v>0</v>
      </c>
      <c r="H1140" s="16">
        <v>106486.15</v>
      </c>
    </row>
    <row r="1141" spans="1:8" ht="16.5" customHeight="1">
      <c r="A1141" s="17" t="s">
        <v>65</v>
      </c>
      <c r="B1141" s="12" t="s">
        <v>128</v>
      </c>
      <c r="C1141" s="31" t="s">
        <v>104</v>
      </c>
      <c r="D1141" s="9"/>
      <c r="E1141" s="7"/>
      <c r="F1141" s="13">
        <f>F1142+F1147+F1152</f>
        <v>2761234.62</v>
      </c>
      <c r="G1141" s="46">
        <f t="shared" si="16"/>
        <v>-15232.64000000013</v>
      </c>
      <c r="H1141" s="13">
        <f>H1142+H1147+H1152</f>
        <v>2746001.98</v>
      </c>
    </row>
    <row r="1142" spans="1:8" ht="34.5" customHeight="1">
      <c r="A1142" s="14" t="s">
        <v>801</v>
      </c>
      <c r="B1142" s="15" t="s">
        <v>128</v>
      </c>
      <c r="C1142" s="32" t="s">
        <v>104</v>
      </c>
      <c r="D1142" s="9" t="s">
        <v>802</v>
      </c>
      <c r="E1142" s="7"/>
      <c r="F1142" s="16">
        <f>F1143+F1145</f>
        <v>1551227</v>
      </c>
      <c r="G1142" s="8">
        <f t="shared" ref="G1142:G1157" si="17">H1142-F1142</f>
        <v>0</v>
      </c>
      <c r="H1142" s="16">
        <f>H1143+H1145</f>
        <v>1551227</v>
      </c>
    </row>
    <row r="1143" spans="1:8" ht="18.75" customHeight="1">
      <c r="A1143" s="14" t="s">
        <v>15</v>
      </c>
      <c r="B1143" s="15" t="s">
        <v>128</v>
      </c>
      <c r="C1143" s="32" t="s">
        <v>104</v>
      </c>
      <c r="D1143" s="9" t="s">
        <v>802</v>
      </c>
      <c r="E1143" s="7">
        <v>200</v>
      </c>
      <c r="F1143" s="16">
        <f>F1144</f>
        <v>1516652.6</v>
      </c>
      <c r="G1143" s="8">
        <f t="shared" si="17"/>
        <v>0</v>
      </c>
      <c r="H1143" s="16">
        <f>H1144</f>
        <v>1516652.6</v>
      </c>
    </row>
    <row r="1144" spans="1:8" ht="18.75" customHeight="1">
      <c r="A1144" s="14" t="s">
        <v>16</v>
      </c>
      <c r="B1144" s="15" t="s">
        <v>128</v>
      </c>
      <c r="C1144" s="32" t="s">
        <v>104</v>
      </c>
      <c r="D1144" s="9" t="s">
        <v>802</v>
      </c>
      <c r="E1144" s="7">
        <v>240</v>
      </c>
      <c r="F1144" s="16">
        <v>1516652.6</v>
      </c>
      <c r="G1144" s="8">
        <f t="shared" si="17"/>
        <v>0</v>
      </c>
      <c r="H1144" s="16">
        <v>1516652.6</v>
      </c>
    </row>
    <row r="1145" spans="1:8" ht="31.5">
      <c r="A1145" s="14" t="s">
        <v>33</v>
      </c>
      <c r="B1145" s="15" t="s">
        <v>128</v>
      </c>
      <c r="C1145" s="32" t="s">
        <v>104</v>
      </c>
      <c r="D1145" s="9" t="s">
        <v>802</v>
      </c>
      <c r="E1145" s="7">
        <v>600</v>
      </c>
      <c r="F1145" s="16">
        <f>F1146</f>
        <v>34574.400000000001</v>
      </c>
      <c r="G1145" s="8">
        <f t="shared" si="17"/>
        <v>0</v>
      </c>
      <c r="H1145" s="16">
        <f>H1146</f>
        <v>34574.400000000001</v>
      </c>
    </row>
    <row r="1146" spans="1:8">
      <c r="A1146" s="14" t="s">
        <v>34</v>
      </c>
      <c r="B1146" s="15" t="s">
        <v>128</v>
      </c>
      <c r="C1146" s="32" t="s">
        <v>104</v>
      </c>
      <c r="D1146" s="9" t="s">
        <v>802</v>
      </c>
      <c r="E1146" s="7">
        <v>610</v>
      </c>
      <c r="F1146" s="16">
        <v>34574.400000000001</v>
      </c>
      <c r="G1146" s="8">
        <f t="shared" si="17"/>
        <v>0</v>
      </c>
      <c r="H1146" s="16">
        <v>34574.400000000001</v>
      </c>
    </row>
    <row r="1147" spans="1:8" ht="18.75" customHeight="1">
      <c r="A1147" s="14" t="s">
        <v>803</v>
      </c>
      <c r="B1147" s="15" t="s">
        <v>128</v>
      </c>
      <c r="C1147" s="32" t="s">
        <v>104</v>
      </c>
      <c r="D1147" s="9" t="s">
        <v>804</v>
      </c>
      <c r="E1147" s="7"/>
      <c r="F1147" s="16">
        <f>F1148+F1150</f>
        <v>838481.64</v>
      </c>
      <c r="G1147" s="8">
        <f t="shared" si="17"/>
        <v>-15232.640000000014</v>
      </c>
      <c r="H1147" s="16">
        <f>H1148+H1150</f>
        <v>823249</v>
      </c>
    </row>
    <row r="1148" spans="1:8" ht="22.5" customHeight="1">
      <c r="A1148" s="14" t="s">
        <v>15</v>
      </c>
      <c r="B1148" s="15" t="s">
        <v>128</v>
      </c>
      <c r="C1148" s="32" t="s">
        <v>104</v>
      </c>
      <c r="D1148" s="9" t="s">
        <v>804</v>
      </c>
      <c r="E1148" s="7">
        <v>200</v>
      </c>
      <c r="F1148" s="16">
        <f>F1149</f>
        <v>665654.04</v>
      </c>
      <c r="G1148" s="8">
        <f t="shared" si="17"/>
        <v>-15232.640000000014</v>
      </c>
      <c r="H1148" s="16">
        <f>H1149</f>
        <v>650421.4</v>
      </c>
    </row>
    <row r="1149" spans="1:8" ht="18.75" customHeight="1">
      <c r="A1149" s="14" t="s">
        <v>16</v>
      </c>
      <c r="B1149" s="15" t="s">
        <v>128</v>
      </c>
      <c r="C1149" s="32" t="s">
        <v>104</v>
      </c>
      <c r="D1149" s="9" t="s">
        <v>804</v>
      </c>
      <c r="E1149" s="7">
        <v>240</v>
      </c>
      <c r="F1149" s="16">
        <v>665654.04</v>
      </c>
      <c r="G1149" s="8">
        <f t="shared" si="17"/>
        <v>-15232.640000000014</v>
      </c>
      <c r="H1149" s="16">
        <v>650421.4</v>
      </c>
    </row>
    <row r="1150" spans="1:8" ht="32.25" customHeight="1">
      <c r="A1150" s="14" t="s">
        <v>33</v>
      </c>
      <c r="B1150" s="15" t="s">
        <v>128</v>
      </c>
      <c r="C1150" s="32" t="s">
        <v>104</v>
      </c>
      <c r="D1150" s="9" t="s">
        <v>804</v>
      </c>
      <c r="E1150" s="7">
        <v>600</v>
      </c>
      <c r="F1150" s="16">
        <f>F1151</f>
        <v>172827.6</v>
      </c>
      <c r="G1150" s="8">
        <f t="shared" si="17"/>
        <v>0</v>
      </c>
      <c r="H1150" s="16">
        <f>H1151</f>
        <v>172827.6</v>
      </c>
    </row>
    <row r="1151" spans="1:8" ht="18" customHeight="1">
      <c r="A1151" s="14" t="s">
        <v>34</v>
      </c>
      <c r="B1151" s="15" t="s">
        <v>128</v>
      </c>
      <c r="C1151" s="32" t="s">
        <v>104</v>
      </c>
      <c r="D1151" s="9" t="s">
        <v>804</v>
      </c>
      <c r="E1151" s="7">
        <v>610</v>
      </c>
      <c r="F1151" s="16">
        <v>172827.6</v>
      </c>
      <c r="G1151" s="8">
        <f t="shared" si="17"/>
        <v>0</v>
      </c>
      <c r="H1151" s="16">
        <v>172827.6</v>
      </c>
    </row>
    <row r="1152" spans="1:8" ht="37.5" customHeight="1">
      <c r="A1152" s="36" t="s">
        <v>406</v>
      </c>
      <c r="B1152" s="15" t="s">
        <v>128</v>
      </c>
      <c r="C1152" s="32" t="s">
        <v>104</v>
      </c>
      <c r="D1152" s="9" t="s">
        <v>407</v>
      </c>
      <c r="E1152" s="7"/>
      <c r="F1152" s="16">
        <f>F1153</f>
        <v>371525.98</v>
      </c>
      <c r="G1152" s="8">
        <f t="shared" si="17"/>
        <v>0</v>
      </c>
      <c r="H1152" s="16">
        <f>H1153</f>
        <v>371525.98</v>
      </c>
    </row>
    <row r="1153" spans="1:8" ht="24" customHeight="1">
      <c r="A1153" s="14" t="s">
        <v>409</v>
      </c>
      <c r="B1153" s="15" t="s">
        <v>128</v>
      </c>
      <c r="C1153" s="32" t="s">
        <v>104</v>
      </c>
      <c r="D1153" s="9" t="s">
        <v>408</v>
      </c>
      <c r="E1153" s="7"/>
      <c r="F1153" s="16">
        <f>F1154+F1156</f>
        <v>371525.98</v>
      </c>
      <c r="G1153" s="8">
        <f t="shared" si="17"/>
        <v>0</v>
      </c>
      <c r="H1153" s="16">
        <f>H1154+H1156</f>
        <v>371525.98</v>
      </c>
    </row>
    <row r="1154" spans="1:8" ht="51.75" customHeight="1">
      <c r="A1154" s="14" t="s">
        <v>13</v>
      </c>
      <c r="B1154" s="15" t="s">
        <v>128</v>
      </c>
      <c r="C1154" s="32" t="s">
        <v>104</v>
      </c>
      <c r="D1154" s="9" t="s">
        <v>408</v>
      </c>
      <c r="E1154" s="7">
        <v>100</v>
      </c>
      <c r="F1154" s="16">
        <f>F1155</f>
        <v>365988.68</v>
      </c>
      <c r="G1154" s="8">
        <f t="shared" si="17"/>
        <v>0</v>
      </c>
      <c r="H1154" s="16">
        <f>H1155</f>
        <v>365988.68</v>
      </c>
    </row>
    <row r="1155" spans="1:8" ht="21.75" customHeight="1">
      <c r="A1155" s="14" t="s">
        <v>30</v>
      </c>
      <c r="B1155" s="15" t="s">
        <v>128</v>
      </c>
      <c r="C1155" s="32" t="s">
        <v>104</v>
      </c>
      <c r="D1155" s="9" t="s">
        <v>408</v>
      </c>
      <c r="E1155" s="7">
        <v>110</v>
      </c>
      <c r="F1155" s="16">
        <v>365988.68</v>
      </c>
      <c r="G1155" s="8">
        <f t="shared" si="17"/>
        <v>0</v>
      </c>
      <c r="H1155" s="16">
        <v>365988.68</v>
      </c>
    </row>
    <row r="1156" spans="1:8" ht="32.25" customHeight="1">
      <c r="A1156" s="14" t="s">
        <v>33</v>
      </c>
      <c r="B1156" s="15" t="s">
        <v>128</v>
      </c>
      <c r="C1156" s="32" t="s">
        <v>104</v>
      </c>
      <c r="D1156" s="9" t="s">
        <v>408</v>
      </c>
      <c r="E1156" s="7">
        <v>600</v>
      </c>
      <c r="F1156" s="16">
        <f>F1157</f>
        <v>5537.3</v>
      </c>
      <c r="G1156" s="8">
        <f t="shared" si="17"/>
        <v>0</v>
      </c>
      <c r="H1156" s="16">
        <f>H1157</f>
        <v>5537.3</v>
      </c>
    </row>
    <row r="1157" spans="1:8" ht="18.75" customHeight="1">
      <c r="A1157" s="14" t="s">
        <v>34</v>
      </c>
      <c r="B1157" s="15" t="s">
        <v>128</v>
      </c>
      <c r="C1157" s="32" t="s">
        <v>104</v>
      </c>
      <c r="D1157" s="9" t="s">
        <v>408</v>
      </c>
      <c r="E1157" s="7">
        <v>610</v>
      </c>
      <c r="F1157" s="16">
        <v>5537.3</v>
      </c>
      <c r="G1157" s="8">
        <f t="shared" si="17"/>
        <v>0</v>
      </c>
      <c r="H1157" s="16">
        <v>5537.3</v>
      </c>
    </row>
    <row r="1158" spans="1:8">
      <c r="A1158" s="17" t="s">
        <v>40</v>
      </c>
      <c r="B1158" s="12" t="s">
        <v>128</v>
      </c>
      <c r="C1158" s="31" t="s">
        <v>165</v>
      </c>
      <c r="D1158" s="4"/>
      <c r="E1158" s="4"/>
      <c r="F1158" s="13">
        <f>F1159+F1243+F1251</f>
        <v>23000827.579999998</v>
      </c>
      <c r="G1158" s="8">
        <f t="shared" ref="G1158:G1221" si="18">H1158-F1158</f>
        <v>-1916291.1199999973</v>
      </c>
      <c r="H1158" s="13">
        <f>H1159+H1243+H1251</f>
        <v>21084536.460000001</v>
      </c>
    </row>
    <row r="1159" spans="1:8" ht="21" customHeight="1">
      <c r="A1159" s="14" t="s">
        <v>219</v>
      </c>
      <c r="B1159" s="15" t="s">
        <v>128</v>
      </c>
      <c r="C1159" s="32" t="s">
        <v>165</v>
      </c>
      <c r="D1159" s="7" t="s">
        <v>603</v>
      </c>
      <c r="E1159" s="7"/>
      <c r="F1159" s="16">
        <f>F1163+F1168+F1183+F1188+F1198+F1207+F1212</f>
        <v>17891410.039999999</v>
      </c>
      <c r="G1159" s="8">
        <f t="shared" si="18"/>
        <v>-1916291.1199999992</v>
      </c>
      <c r="H1159" s="16">
        <f>H1163+H1168+H1183+H1188+H1198+H1207+H1212</f>
        <v>15975118.92</v>
      </c>
    </row>
    <row r="1160" spans="1:8" hidden="1">
      <c r="A1160" s="23" t="s">
        <v>766</v>
      </c>
      <c r="B1160" s="9" t="s">
        <v>128</v>
      </c>
      <c r="C1160" s="33" t="s">
        <v>295</v>
      </c>
      <c r="D1160" s="9" t="s">
        <v>145</v>
      </c>
      <c r="E1160" s="9" t="s">
        <v>254</v>
      </c>
      <c r="F1160" s="16">
        <f>F1161</f>
        <v>0</v>
      </c>
      <c r="G1160" s="8">
        <f t="shared" si="18"/>
        <v>0</v>
      </c>
      <c r="H1160" s="16">
        <f>H1161</f>
        <v>0</v>
      </c>
    </row>
    <row r="1161" spans="1:8" hidden="1">
      <c r="A1161" s="23" t="s">
        <v>246</v>
      </c>
      <c r="B1161" s="9" t="s">
        <v>128</v>
      </c>
      <c r="C1161" s="33" t="s">
        <v>295</v>
      </c>
      <c r="D1161" s="9" t="s">
        <v>145</v>
      </c>
      <c r="E1161" s="9" t="s">
        <v>257</v>
      </c>
      <c r="F1161" s="16">
        <f>F1162</f>
        <v>0</v>
      </c>
      <c r="G1161" s="8">
        <f t="shared" si="18"/>
        <v>0</v>
      </c>
      <c r="H1161" s="16">
        <f>H1162</f>
        <v>0</v>
      </c>
    </row>
    <row r="1162" spans="1:8" ht="31.5" hidden="1">
      <c r="A1162" s="23" t="s">
        <v>247</v>
      </c>
      <c r="B1162" s="9" t="s">
        <v>128</v>
      </c>
      <c r="C1162" s="33" t="s">
        <v>295</v>
      </c>
      <c r="D1162" s="9" t="s">
        <v>145</v>
      </c>
      <c r="E1162" s="9" t="s">
        <v>258</v>
      </c>
      <c r="F1162" s="16"/>
      <c r="G1162" s="8">
        <f t="shared" si="18"/>
        <v>0</v>
      </c>
      <c r="H1162" s="16"/>
    </row>
    <row r="1163" spans="1:8">
      <c r="A1163" s="36" t="s">
        <v>54</v>
      </c>
      <c r="B1163" s="15" t="s">
        <v>128</v>
      </c>
      <c r="C1163" s="32" t="s">
        <v>165</v>
      </c>
      <c r="D1163" s="7" t="s">
        <v>604</v>
      </c>
      <c r="E1163" s="9"/>
      <c r="F1163" s="16">
        <f>F1164</f>
        <v>516481.57</v>
      </c>
      <c r="G1163" s="8">
        <f t="shared" si="18"/>
        <v>-516481.57</v>
      </c>
      <c r="H1163" s="16">
        <f>H1164</f>
        <v>0</v>
      </c>
    </row>
    <row r="1164" spans="1:8" ht="81" customHeight="1">
      <c r="A1164" s="36" t="s">
        <v>709</v>
      </c>
      <c r="B1164" s="15" t="s">
        <v>128</v>
      </c>
      <c r="C1164" s="32" t="s">
        <v>165</v>
      </c>
      <c r="D1164" s="7" t="s">
        <v>614</v>
      </c>
      <c r="E1164" s="9"/>
      <c r="F1164" s="16">
        <f>F1165</f>
        <v>516481.57</v>
      </c>
      <c r="G1164" s="8">
        <f t="shared" si="18"/>
        <v>-516481.57</v>
      </c>
      <c r="H1164" s="16">
        <f>H1165</f>
        <v>0</v>
      </c>
    </row>
    <row r="1165" spans="1:8" ht="66.75" customHeight="1">
      <c r="A1165" s="36" t="s">
        <v>616</v>
      </c>
      <c r="B1165" s="9" t="s">
        <v>128</v>
      </c>
      <c r="C1165" s="33" t="s">
        <v>165</v>
      </c>
      <c r="D1165" s="7" t="s">
        <v>615</v>
      </c>
      <c r="E1165" s="9"/>
      <c r="F1165" s="16">
        <f>F1166</f>
        <v>516481.57</v>
      </c>
      <c r="G1165" s="8">
        <f t="shared" si="18"/>
        <v>-516481.57</v>
      </c>
      <c r="H1165" s="16">
        <f>H1166</f>
        <v>0</v>
      </c>
    </row>
    <row r="1166" spans="1:8" ht="50.25" customHeight="1">
      <c r="A1166" s="23" t="s">
        <v>13</v>
      </c>
      <c r="B1166" s="9" t="s">
        <v>128</v>
      </c>
      <c r="C1166" s="33" t="s">
        <v>165</v>
      </c>
      <c r="D1166" s="7" t="s">
        <v>615</v>
      </c>
      <c r="E1166" s="9" t="s">
        <v>269</v>
      </c>
      <c r="F1166" s="16">
        <f>F1167</f>
        <v>516481.57</v>
      </c>
      <c r="G1166" s="8">
        <f t="shared" si="18"/>
        <v>-516481.57</v>
      </c>
      <c r="H1166" s="16">
        <f>H1167</f>
        <v>0</v>
      </c>
    </row>
    <row r="1167" spans="1:8">
      <c r="A1167" s="23" t="s">
        <v>30</v>
      </c>
      <c r="B1167" s="9" t="s">
        <v>128</v>
      </c>
      <c r="C1167" s="33" t="s">
        <v>165</v>
      </c>
      <c r="D1167" s="7" t="s">
        <v>615</v>
      </c>
      <c r="E1167" s="9" t="s">
        <v>271</v>
      </c>
      <c r="F1167" s="16">
        <v>516481.57</v>
      </c>
      <c r="G1167" s="8">
        <f t="shared" si="18"/>
        <v>-516481.57</v>
      </c>
      <c r="H1167" s="16"/>
    </row>
    <row r="1168" spans="1:8">
      <c r="A1168" s="36" t="s">
        <v>147</v>
      </c>
      <c r="B1168" s="9" t="s">
        <v>128</v>
      </c>
      <c r="C1168" s="33" t="s">
        <v>165</v>
      </c>
      <c r="D1168" s="7" t="s">
        <v>623</v>
      </c>
      <c r="E1168" s="9"/>
      <c r="F1168" s="16">
        <f>F1169+F1179</f>
        <v>877657.63</v>
      </c>
      <c r="G1168" s="8">
        <f t="shared" si="18"/>
        <v>-510157.63</v>
      </c>
      <c r="H1168" s="16">
        <f>H1169+H1179</f>
        <v>367500</v>
      </c>
    </row>
    <row r="1169" spans="1:8" ht="49.5" customHeight="1">
      <c r="A1169" s="36" t="s">
        <v>625</v>
      </c>
      <c r="B1169" s="9" t="s">
        <v>128</v>
      </c>
      <c r="C1169" s="33" t="s">
        <v>165</v>
      </c>
      <c r="D1169" s="7" t="s">
        <v>624</v>
      </c>
      <c r="E1169" s="9"/>
      <c r="F1169" s="16">
        <f>F1170</f>
        <v>510157.63</v>
      </c>
      <c r="G1169" s="8">
        <f t="shared" si="18"/>
        <v>-510157.63</v>
      </c>
      <c r="H1169" s="16">
        <f>H1170</f>
        <v>0</v>
      </c>
    </row>
    <row r="1170" spans="1:8" ht="111.75" customHeight="1">
      <c r="A1170" s="36" t="s">
        <v>631</v>
      </c>
      <c r="B1170" s="9" t="s">
        <v>128</v>
      </c>
      <c r="C1170" s="33" t="s">
        <v>165</v>
      </c>
      <c r="D1170" s="7" t="s">
        <v>630</v>
      </c>
      <c r="E1170" s="9" t="s">
        <v>254</v>
      </c>
      <c r="F1170" s="16">
        <f>F1171</f>
        <v>510157.63</v>
      </c>
      <c r="G1170" s="8">
        <f t="shared" si="18"/>
        <v>-510157.63</v>
      </c>
      <c r="H1170" s="16">
        <f>H1171</f>
        <v>0</v>
      </c>
    </row>
    <row r="1171" spans="1:8" ht="51" customHeight="1">
      <c r="A1171" s="23" t="s">
        <v>13</v>
      </c>
      <c r="B1171" s="9" t="s">
        <v>128</v>
      </c>
      <c r="C1171" s="33" t="s">
        <v>165</v>
      </c>
      <c r="D1171" s="7" t="s">
        <v>630</v>
      </c>
      <c r="E1171" s="9" t="s">
        <v>269</v>
      </c>
      <c r="F1171" s="16">
        <f>F1172</f>
        <v>510157.63</v>
      </c>
      <c r="G1171" s="8">
        <f t="shared" si="18"/>
        <v>-510157.63</v>
      </c>
      <c r="H1171" s="16">
        <f>H1172</f>
        <v>0</v>
      </c>
    </row>
    <row r="1172" spans="1:8">
      <c r="A1172" s="23" t="s">
        <v>30</v>
      </c>
      <c r="B1172" s="9" t="s">
        <v>128</v>
      </c>
      <c r="C1172" s="33" t="s">
        <v>165</v>
      </c>
      <c r="D1172" s="7" t="s">
        <v>630</v>
      </c>
      <c r="E1172" s="9" t="s">
        <v>271</v>
      </c>
      <c r="F1172" s="16">
        <v>510157.63</v>
      </c>
      <c r="G1172" s="8">
        <f t="shared" si="18"/>
        <v>-510157.63</v>
      </c>
      <c r="H1172" s="16"/>
    </row>
    <row r="1173" spans="1:8" hidden="1">
      <c r="A1173" s="23" t="s">
        <v>296</v>
      </c>
      <c r="B1173" s="9" t="s">
        <v>128</v>
      </c>
      <c r="C1173" s="33" t="s">
        <v>165</v>
      </c>
      <c r="D1173" s="9" t="s">
        <v>159</v>
      </c>
      <c r="E1173" s="9"/>
      <c r="F1173" s="16">
        <f>F1174</f>
        <v>0</v>
      </c>
      <c r="G1173" s="8">
        <f t="shared" si="18"/>
        <v>0</v>
      </c>
      <c r="H1173" s="16">
        <f>H1174</f>
        <v>0</v>
      </c>
    </row>
    <row r="1174" spans="1:8" hidden="1">
      <c r="A1174" s="23" t="s">
        <v>246</v>
      </c>
      <c r="B1174" s="9" t="s">
        <v>128</v>
      </c>
      <c r="C1174" s="33" t="s">
        <v>165</v>
      </c>
      <c r="D1174" s="9" t="s">
        <v>159</v>
      </c>
      <c r="E1174" s="9" t="s">
        <v>257</v>
      </c>
      <c r="F1174" s="16">
        <f>F1175</f>
        <v>0</v>
      </c>
      <c r="G1174" s="8">
        <f t="shared" si="18"/>
        <v>0</v>
      </c>
      <c r="H1174" s="16">
        <f>H1175</f>
        <v>0</v>
      </c>
    </row>
    <row r="1175" spans="1:8" ht="37.5" hidden="1" customHeight="1">
      <c r="A1175" s="23" t="s">
        <v>247</v>
      </c>
      <c r="B1175" s="9" t="s">
        <v>128</v>
      </c>
      <c r="C1175" s="33" t="s">
        <v>165</v>
      </c>
      <c r="D1175" s="9" t="s">
        <v>159</v>
      </c>
      <c r="E1175" s="9" t="s">
        <v>258</v>
      </c>
      <c r="F1175" s="16"/>
      <c r="G1175" s="8">
        <f t="shared" si="18"/>
        <v>0</v>
      </c>
      <c r="H1175" s="16"/>
    </row>
    <row r="1176" spans="1:8" hidden="1">
      <c r="A1176" s="23" t="s">
        <v>297</v>
      </c>
      <c r="B1176" s="9" t="s">
        <v>128</v>
      </c>
      <c r="C1176" s="33" t="s">
        <v>295</v>
      </c>
      <c r="D1176" s="9" t="s">
        <v>330</v>
      </c>
      <c r="E1176" s="9" t="s">
        <v>254</v>
      </c>
      <c r="F1176" s="16">
        <f>F1177</f>
        <v>0</v>
      </c>
      <c r="G1176" s="8">
        <f t="shared" si="18"/>
        <v>0</v>
      </c>
      <c r="H1176" s="16">
        <f>H1177</f>
        <v>0</v>
      </c>
    </row>
    <row r="1177" spans="1:8" ht="47.25" hidden="1">
      <c r="A1177" s="23" t="s">
        <v>268</v>
      </c>
      <c r="B1177" s="9" t="s">
        <v>128</v>
      </c>
      <c r="C1177" s="33" t="s">
        <v>295</v>
      </c>
      <c r="D1177" s="9" t="s">
        <v>330</v>
      </c>
      <c r="E1177" s="9" t="s">
        <v>269</v>
      </c>
      <c r="F1177" s="16">
        <f>F1178</f>
        <v>0</v>
      </c>
      <c r="G1177" s="8">
        <f t="shared" si="18"/>
        <v>0</v>
      </c>
      <c r="H1177" s="16">
        <f>H1178</f>
        <v>0</v>
      </c>
    </row>
    <row r="1178" spans="1:8" hidden="1">
      <c r="A1178" s="23" t="s">
        <v>270</v>
      </c>
      <c r="B1178" s="9" t="s">
        <v>128</v>
      </c>
      <c r="C1178" s="33" t="s">
        <v>295</v>
      </c>
      <c r="D1178" s="9" t="s">
        <v>330</v>
      </c>
      <c r="E1178" s="9" t="s">
        <v>271</v>
      </c>
      <c r="F1178" s="16"/>
      <c r="G1178" s="8">
        <f t="shared" si="18"/>
        <v>0</v>
      </c>
      <c r="H1178" s="16"/>
    </row>
    <row r="1179" spans="1:8" ht="31.5">
      <c r="A1179" s="23" t="s">
        <v>674</v>
      </c>
      <c r="B1179" s="9" t="s">
        <v>128</v>
      </c>
      <c r="C1179" s="33" t="s">
        <v>165</v>
      </c>
      <c r="D1179" s="9" t="s">
        <v>673</v>
      </c>
      <c r="E1179" s="9"/>
      <c r="F1179" s="16">
        <f>F1180</f>
        <v>367500</v>
      </c>
      <c r="G1179" s="8">
        <f t="shared" si="18"/>
        <v>0</v>
      </c>
      <c r="H1179" s="16">
        <f>H1180</f>
        <v>367500</v>
      </c>
    </row>
    <row r="1180" spans="1:8">
      <c r="A1180" s="23" t="s">
        <v>676</v>
      </c>
      <c r="B1180" s="9" t="s">
        <v>128</v>
      </c>
      <c r="C1180" s="33" t="s">
        <v>165</v>
      </c>
      <c r="D1180" s="9" t="s">
        <v>675</v>
      </c>
      <c r="E1180" s="9"/>
      <c r="F1180" s="16">
        <f>F1181</f>
        <v>367500</v>
      </c>
      <c r="G1180" s="8">
        <f t="shared" si="18"/>
        <v>0</v>
      </c>
      <c r="H1180" s="16">
        <f>H1181</f>
        <v>367500</v>
      </c>
    </row>
    <row r="1181" spans="1:8">
      <c r="A1181" s="23" t="s">
        <v>15</v>
      </c>
      <c r="B1181" s="9" t="s">
        <v>128</v>
      </c>
      <c r="C1181" s="33" t="s">
        <v>165</v>
      </c>
      <c r="D1181" s="9" t="s">
        <v>675</v>
      </c>
      <c r="E1181" s="9" t="s">
        <v>257</v>
      </c>
      <c r="F1181" s="16">
        <f>F1182</f>
        <v>367500</v>
      </c>
      <c r="G1181" s="8">
        <f t="shared" si="18"/>
        <v>0</v>
      </c>
      <c r="H1181" s="16">
        <f>H1182</f>
        <v>367500</v>
      </c>
    </row>
    <row r="1182" spans="1:8" ht="18" customHeight="1">
      <c r="A1182" s="23" t="s">
        <v>16</v>
      </c>
      <c r="B1182" s="9" t="s">
        <v>128</v>
      </c>
      <c r="C1182" s="33" t="s">
        <v>165</v>
      </c>
      <c r="D1182" s="9" t="s">
        <v>675</v>
      </c>
      <c r="E1182" s="9" t="s">
        <v>258</v>
      </c>
      <c r="F1182" s="16">
        <v>367500</v>
      </c>
      <c r="G1182" s="8">
        <f t="shared" si="18"/>
        <v>0</v>
      </c>
      <c r="H1182" s="16">
        <v>367500</v>
      </c>
    </row>
    <row r="1183" spans="1:8">
      <c r="A1183" s="36" t="s">
        <v>828</v>
      </c>
      <c r="B1183" s="9" t="s">
        <v>128</v>
      </c>
      <c r="C1183" s="33" t="s">
        <v>165</v>
      </c>
      <c r="D1183" s="9" t="s">
        <v>635</v>
      </c>
      <c r="E1183" s="9"/>
      <c r="F1183" s="16">
        <f>F1184</f>
        <v>81000</v>
      </c>
      <c r="G1183" s="8">
        <f t="shared" si="18"/>
        <v>-81000</v>
      </c>
      <c r="H1183" s="16">
        <f>H1184</f>
        <v>0</v>
      </c>
    </row>
    <row r="1184" spans="1:8" ht="31.5" customHeight="1">
      <c r="A1184" s="36" t="s">
        <v>829</v>
      </c>
      <c r="B1184" s="9" t="s">
        <v>128</v>
      </c>
      <c r="C1184" s="33" t="s">
        <v>165</v>
      </c>
      <c r="D1184" s="9" t="s">
        <v>642</v>
      </c>
      <c r="E1184" s="9"/>
      <c r="F1184" s="16">
        <f>F1185</f>
        <v>81000</v>
      </c>
      <c r="G1184" s="8">
        <f t="shared" si="18"/>
        <v>-81000</v>
      </c>
      <c r="H1184" s="16">
        <f>H1185</f>
        <v>0</v>
      </c>
    </row>
    <row r="1185" spans="1:8">
      <c r="A1185" s="23" t="s">
        <v>830</v>
      </c>
      <c r="B1185" s="9" t="s">
        <v>128</v>
      </c>
      <c r="C1185" s="33" t="s">
        <v>165</v>
      </c>
      <c r="D1185" s="9" t="s">
        <v>644</v>
      </c>
      <c r="E1185" s="9"/>
      <c r="F1185" s="16">
        <f>F1186</f>
        <v>81000</v>
      </c>
      <c r="G1185" s="8">
        <f t="shared" si="18"/>
        <v>-81000</v>
      </c>
      <c r="H1185" s="16">
        <f>H1186</f>
        <v>0</v>
      </c>
    </row>
    <row r="1186" spans="1:8">
      <c r="A1186" s="23" t="s">
        <v>15</v>
      </c>
      <c r="B1186" s="9" t="s">
        <v>128</v>
      </c>
      <c r="C1186" s="33" t="s">
        <v>165</v>
      </c>
      <c r="D1186" s="9" t="s">
        <v>644</v>
      </c>
      <c r="E1186" s="9" t="s">
        <v>257</v>
      </c>
      <c r="F1186" s="16">
        <f>F1187</f>
        <v>81000</v>
      </c>
      <c r="G1186" s="8">
        <f t="shared" si="18"/>
        <v>-81000</v>
      </c>
      <c r="H1186" s="16">
        <f>H1187</f>
        <v>0</v>
      </c>
    </row>
    <row r="1187" spans="1:8" ht="19.5" customHeight="1">
      <c r="A1187" s="23" t="s">
        <v>16</v>
      </c>
      <c r="B1187" s="9" t="s">
        <v>128</v>
      </c>
      <c r="C1187" s="33" t="s">
        <v>165</v>
      </c>
      <c r="D1187" s="9" t="s">
        <v>644</v>
      </c>
      <c r="E1187" s="9" t="s">
        <v>258</v>
      </c>
      <c r="F1187" s="16">
        <v>81000</v>
      </c>
      <c r="G1187" s="8">
        <f t="shared" si="18"/>
        <v>-81000</v>
      </c>
      <c r="H1187" s="16">
        <v>0</v>
      </c>
    </row>
    <row r="1188" spans="1:8" ht="24.75" customHeight="1">
      <c r="A1188" s="14" t="s">
        <v>212</v>
      </c>
      <c r="B1188" s="9" t="s">
        <v>128</v>
      </c>
      <c r="C1188" s="33" t="s">
        <v>165</v>
      </c>
      <c r="D1188" s="7" t="s">
        <v>645</v>
      </c>
      <c r="E1188" s="9"/>
      <c r="F1188" s="16">
        <f>F1189</f>
        <v>60000</v>
      </c>
      <c r="G1188" s="8">
        <f t="shared" si="18"/>
        <v>0</v>
      </c>
      <c r="H1188" s="16">
        <f>H1189</f>
        <v>60000</v>
      </c>
    </row>
    <row r="1189" spans="1:8" ht="20.25" customHeight="1">
      <c r="A1189" s="36" t="s">
        <v>831</v>
      </c>
      <c r="B1189" s="9" t="s">
        <v>128</v>
      </c>
      <c r="C1189" s="33" t="s">
        <v>165</v>
      </c>
      <c r="D1189" s="7" t="s">
        <v>647</v>
      </c>
      <c r="E1189" s="9"/>
      <c r="F1189" s="16">
        <f>F1190</f>
        <v>60000</v>
      </c>
      <c r="G1189" s="8">
        <f t="shared" si="18"/>
        <v>0</v>
      </c>
      <c r="H1189" s="16">
        <f>H1190</f>
        <v>60000</v>
      </c>
    </row>
    <row r="1190" spans="1:8">
      <c r="A1190" s="14" t="s">
        <v>652</v>
      </c>
      <c r="B1190" s="15" t="s">
        <v>128</v>
      </c>
      <c r="C1190" s="32" t="s">
        <v>165</v>
      </c>
      <c r="D1190" s="7" t="s">
        <v>647</v>
      </c>
      <c r="E1190" s="15" t="s">
        <v>254</v>
      </c>
      <c r="F1190" s="16">
        <f>F1191</f>
        <v>60000</v>
      </c>
      <c r="G1190" s="8">
        <f t="shared" si="18"/>
        <v>0</v>
      </c>
      <c r="H1190" s="16">
        <f>H1191</f>
        <v>60000</v>
      </c>
    </row>
    <row r="1191" spans="1:8" ht="18" customHeight="1">
      <c r="A1191" s="14" t="s">
        <v>15</v>
      </c>
      <c r="B1191" s="15" t="s">
        <v>128</v>
      </c>
      <c r="C1191" s="32" t="s">
        <v>165</v>
      </c>
      <c r="D1191" s="7" t="s">
        <v>749</v>
      </c>
      <c r="E1191" s="7">
        <v>200</v>
      </c>
      <c r="F1191" s="16">
        <f>F1192</f>
        <v>60000</v>
      </c>
      <c r="G1191" s="8">
        <f t="shared" si="18"/>
        <v>0</v>
      </c>
      <c r="H1191" s="16">
        <f>H1192</f>
        <v>60000</v>
      </c>
    </row>
    <row r="1192" spans="1:8" ht="21" customHeight="1">
      <c r="A1192" s="14" t="s">
        <v>16</v>
      </c>
      <c r="B1192" s="15" t="s">
        <v>128</v>
      </c>
      <c r="C1192" s="32" t="s">
        <v>165</v>
      </c>
      <c r="D1192" s="7" t="s">
        <v>749</v>
      </c>
      <c r="E1192" s="7">
        <v>240</v>
      </c>
      <c r="F1192" s="16">
        <v>60000</v>
      </c>
      <c r="G1192" s="8">
        <f t="shared" si="18"/>
        <v>0</v>
      </c>
      <c r="H1192" s="16">
        <v>60000</v>
      </c>
    </row>
    <row r="1193" spans="1:8" hidden="1">
      <c r="A1193" s="14"/>
      <c r="B1193" s="15"/>
      <c r="C1193" s="32"/>
      <c r="D1193" s="7"/>
      <c r="E1193" s="7"/>
      <c r="F1193" s="16"/>
      <c r="G1193" s="8">
        <f t="shared" si="18"/>
        <v>0</v>
      </c>
      <c r="H1193" s="16"/>
    </row>
    <row r="1194" spans="1:8" hidden="1">
      <c r="A1194" s="14"/>
      <c r="B1194" s="15"/>
      <c r="C1194" s="32"/>
      <c r="D1194" s="7"/>
      <c r="E1194" s="7"/>
      <c r="F1194" s="16"/>
      <c r="G1194" s="8">
        <f t="shared" si="18"/>
        <v>0</v>
      </c>
      <c r="H1194" s="16"/>
    </row>
    <row r="1195" spans="1:8" hidden="1">
      <c r="A1195" s="14"/>
      <c r="B1195" s="15"/>
      <c r="C1195" s="32"/>
      <c r="D1195" s="7"/>
      <c r="E1195" s="7"/>
      <c r="F1195" s="16"/>
      <c r="G1195" s="8">
        <f t="shared" si="18"/>
        <v>0</v>
      </c>
      <c r="H1195" s="16"/>
    </row>
    <row r="1196" spans="1:8" hidden="1">
      <c r="A1196" s="14"/>
      <c r="B1196" s="15"/>
      <c r="C1196" s="32"/>
      <c r="D1196" s="7"/>
      <c r="E1196" s="7"/>
      <c r="F1196" s="16"/>
      <c r="G1196" s="8">
        <f t="shared" si="18"/>
        <v>0</v>
      </c>
      <c r="H1196" s="16"/>
    </row>
    <row r="1197" spans="1:8" hidden="1">
      <c r="A1197" s="14"/>
      <c r="B1197" s="15"/>
      <c r="C1197" s="32"/>
      <c r="D1197" s="7"/>
      <c r="E1197" s="7"/>
      <c r="F1197" s="16"/>
      <c r="G1197" s="8">
        <f t="shared" si="18"/>
        <v>0</v>
      </c>
      <c r="H1197" s="16"/>
    </row>
    <row r="1198" spans="1:8" hidden="1">
      <c r="A1198" s="36" t="s">
        <v>617</v>
      </c>
      <c r="B1198" s="15" t="s">
        <v>128</v>
      </c>
      <c r="C1198" s="32" t="s">
        <v>165</v>
      </c>
      <c r="D1198" s="7" t="s">
        <v>618</v>
      </c>
      <c r="E1198" s="7"/>
      <c r="F1198" s="16">
        <f>F1199+F1203</f>
        <v>0</v>
      </c>
      <c r="G1198" s="8">
        <f t="shared" si="18"/>
        <v>0</v>
      </c>
      <c r="H1198" s="16">
        <f>H1199+H1203</f>
        <v>0</v>
      </c>
    </row>
    <row r="1199" spans="1:8" ht="48.75" hidden="1" customHeight="1">
      <c r="A1199" s="36" t="s">
        <v>620</v>
      </c>
      <c r="B1199" s="15" t="s">
        <v>128</v>
      </c>
      <c r="C1199" s="32" t="s">
        <v>165</v>
      </c>
      <c r="D1199" s="7" t="s">
        <v>619</v>
      </c>
      <c r="E1199" s="7"/>
      <c r="F1199" s="16">
        <f>F1200</f>
        <v>0</v>
      </c>
      <c r="G1199" s="8">
        <f t="shared" si="18"/>
        <v>0</v>
      </c>
      <c r="H1199" s="16">
        <f>H1200</f>
        <v>0</v>
      </c>
    </row>
    <row r="1200" spans="1:8" hidden="1">
      <c r="A1200" s="14" t="s">
        <v>57</v>
      </c>
      <c r="B1200" s="15" t="s">
        <v>128</v>
      </c>
      <c r="C1200" s="32" t="s">
        <v>165</v>
      </c>
      <c r="D1200" s="7" t="s">
        <v>621</v>
      </c>
      <c r="E1200" s="7"/>
      <c r="F1200" s="16">
        <f>F1201</f>
        <v>0</v>
      </c>
      <c r="G1200" s="8">
        <f t="shared" si="18"/>
        <v>0</v>
      </c>
      <c r="H1200" s="16">
        <f>H1201</f>
        <v>0</v>
      </c>
    </row>
    <row r="1201" spans="1:8" ht="21" hidden="1" customHeight="1">
      <c r="A1201" s="14" t="s">
        <v>15</v>
      </c>
      <c r="B1201" s="15" t="s">
        <v>128</v>
      </c>
      <c r="C1201" s="32" t="s">
        <v>165</v>
      </c>
      <c r="D1201" s="7" t="s">
        <v>621</v>
      </c>
      <c r="E1201" s="7">
        <v>200</v>
      </c>
      <c r="F1201" s="16">
        <f>F1202</f>
        <v>0</v>
      </c>
      <c r="G1201" s="8">
        <f t="shared" si="18"/>
        <v>0</v>
      </c>
      <c r="H1201" s="16">
        <f>H1202</f>
        <v>0</v>
      </c>
    </row>
    <row r="1202" spans="1:8" hidden="1">
      <c r="A1202" s="14" t="s">
        <v>16</v>
      </c>
      <c r="B1202" s="15" t="s">
        <v>128</v>
      </c>
      <c r="C1202" s="32" t="s">
        <v>165</v>
      </c>
      <c r="D1202" s="7" t="s">
        <v>621</v>
      </c>
      <c r="E1202" s="7">
        <v>240</v>
      </c>
      <c r="F1202" s="16">
        <v>0</v>
      </c>
      <c r="G1202" s="8">
        <f t="shared" si="18"/>
        <v>0</v>
      </c>
      <c r="H1202" s="16">
        <v>0</v>
      </c>
    </row>
    <row r="1203" spans="1:8" hidden="1">
      <c r="A1203" s="36" t="s">
        <v>650</v>
      </c>
      <c r="B1203" s="15" t="s">
        <v>128</v>
      </c>
      <c r="C1203" s="32" t="s">
        <v>165</v>
      </c>
      <c r="D1203" s="7" t="s">
        <v>649</v>
      </c>
      <c r="E1203" s="7"/>
      <c r="F1203" s="16">
        <f>F1204</f>
        <v>0</v>
      </c>
      <c r="G1203" s="8">
        <f t="shared" si="18"/>
        <v>0</v>
      </c>
      <c r="H1203" s="16">
        <f>H1204</f>
        <v>0</v>
      </c>
    </row>
    <row r="1204" spans="1:8" hidden="1">
      <c r="A1204" s="14" t="s">
        <v>58</v>
      </c>
      <c r="B1204" s="15" t="s">
        <v>128</v>
      </c>
      <c r="C1204" s="32" t="s">
        <v>165</v>
      </c>
      <c r="D1204" s="7" t="s">
        <v>651</v>
      </c>
      <c r="E1204" s="15" t="s">
        <v>254</v>
      </c>
      <c r="F1204" s="16">
        <f>F1205</f>
        <v>0</v>
      </c>
      <c r="G1204" s="8">
        <f t="shared" si="18"/>
        <v>0</v>
      </c>
      <c r="H1204" s="16">
        <f>H1205</f>
        <v>0</v>
      </c>
    </row>
    <row r="1205" spans="1:8" ht="18.75" hidden="1" customHeight="1">
      <c r="A1205" s="14" t="s">
        <v>15</v>
      </c>
      <c r="B1205" s="15" t="s">
        <v>128</v>
      </c>
      <c r="C1205" s="32" t="s">
        <v>165</v>
      </c>
      <c r="D1205" s="7" t="s">
        <v>651</v>
      </c>
      <c r="E1205" s="7">
        <v>200</v>
      </c>
      <c r="F1205" s="16">
        <f>F1206</f>
        <v>0</v>
      </c>
      <c r="G1205" s="8">
        <f t="shared" si="18"/>
        <v>0</v>
      </c>
      <c r="H1205" s="16">
        <f>H1206</f>
        <v>0</v>
      </c>
    </row>
    <row r="1206" spans="1:8" ht="36.75" hidden="1" customHeight="1">
      <c r="A1206" s="14" t="s">
        <v>16</v>
      </c>
      <c r="B1206" s="15" t="s">
        <v>128</v>
      </c>
      <c r="C1206" s="32" t="s">
        <v>165</v>
      </c>
      <c r="D1206" s="7" t="s">
        <v>651</v>
      </c>
      <c r="E1206" s="7">
        <v>240</v>
      </c>
      <c r="F1206" s="16"/>
      <c r="G1206" s="8">
        <f t="shared" si="18"/>
        <v>0</v>
      </c>
      <c r="H1206" s="16"/>
    </row>
    <row r="1207" spans="1:8" hidden="1">
      <c r="A1207" s="14" t="s">
        <v>214</v>
      </c>
      <c r="B1207" s="15" t="s">
        <v>128</v>
      </c>
      <c r="C1207" s="32" t="s">
        <v>165</v>
      </c>
      <c r="D1207" s="7" t="s">
        <v>653</v>
      </c>
      <c r="E1207" s="7"/>
      <c r="F1207" s="16">
        <f>F1208</f>
        <v>0</v>
      </c>
      <c r="G1207" s="8">
        <f t="shared" si="18"/>
        <v>0</v>
      </c>
      <c r="H1207" s="16">
        <f>H1208</f>
        <v>0</v>
      </c>
    </row>
    <row r="1208" spans="1:8" ht="31.5" hidden="1" customHeight="1">
      <c r="A1208" s="36" t="s">
        <v>654</v>
      </c>
      <c r="B1208" s="15" t="s">
        <v>128</v>
      </c>
      <c r="C1208" s="32" t="s">
        <v>165</v>
      </c>
      <c r="D1208" s="7" t="s">
        <v>655</v>
      </c>
      <c r="E1208" s="7"/>
      <c r="F1208" s="16">
        <f>F1209</f>
        <v>0</v>
      </c>
      <c r="G1208" s="8">
        <f t="shared" si="18"/>
        <v>0</v>
      </c>
      <c r="H1208" s="16">
        <f>H1209</f>
        <v>0</v>
      </c>
    </row>
    <row r="1209" spans="1:8" ht="31.5" hidden="1" customHeight="1">
      <c r="A1209" s="36" t="s">
        <v>657</v>
      </c>
      <c r="B1209" s="15" t="s">
        <v>128</v>
      </c>
      <c r="C1209" s="32" t="s">
        <v>165</v>
      </c>
      <c r="D1209" s="7" t="s">
        <v>656</v>
      </c>
      <c r="E1209" s="15" t="s">
        <v>254</v>
      </c>
      <c r="F1209" s="16">
        <f>F1210</f>
        <v>0</v>
      </c>
      <c r="G1209" s="8">
        <f t="shared" si="18"/>
        <v>0</v>
      </c>
      <c r="H1209" s="16">
        <f>H1210</f>
        <v>0</v>
      </c>
    </row>
    <row r="1210" spans="1:8" ht="22.5" hidden="1" customHeight="1">
      <c r="A1210" s="14" t="s">
        <v>15</v>
      </c>
      <c r="B1210" s="15" t="s">
        <v>128</v>
      </c>
      <c r="C1210" s="32" t="s">
        <v>165</v>
      </c>
      <c r="D1210" s="7" t="s">
        <v>656</v>
      </c>
      <c r="E1210" s="7">
        <v>200</v>
      </c>
      <c r="F1210" s="16">
        <f>F1211</f>
        <v>0</v>
      </c>
      <c r="G1210" s="8">
        <f t="shared" si="18"/>
        <v>0</v>
      </c>
      <c r="H1210" s="16">
        <f>H1211</f>
        <v>0</v>
      </c>
    </row>
    <row r="1211" spans="1:8" ht="37.5" hidden="1" customHeight="1">
      <c r="A1211" s="14" t="s">
        <v>16</v>
      </c>
      <c r="B1211" s="15" t="s">
        <v>128</v>
      </c>
      <c r="C1211" s="32" t="s">
        <v>165</v>
      </c>
      <c r="D1211" s="7" t="s">
        <v>656</v>
      </c>
      <c r="E1211" s="7">
        <v>240</v>
      </c>
      <c r="F1211" s="16">
        <v>0</v>
      </c>
      <c r="G1211" s="8">
        <f t="shared" si="18"/>
        <v>0</v>
      </c>
      <c r="H1211" s="16">
        <v>0</v>
      </c>
    </row>
    <row r="1212" spans="1:8" ht="19.5" customHeight="1">
      <c r="A1212" s="14" t="s">
        <v>213</v>
      </c>
      <c r="B1212" s="15" t="s">
        <v>128</v>
      </c>
      <c r="C1212" s="32" t="s">
        <v>165</v>
      </c>
      <c r="D1212" s="7" t="s">
        <v>658</v>
      </c>
      <c r="E1212" s="7"/>
      <c r="F1212" s="16">
        <f>F1213</f>
        <v>16356270.84</v>
      </c>
      <c r="G1212" s="8">
        <f t="shared" si="18"/>
        <v>-808651.91999999993</v>
      </c>
      <c r="H1212" s="16">
        <f>H1213</f>
        <v>15547618.92</v>
      </c>
    </row>
    <row r="1213" spans="1:8">
      <c r="A1213" s="36" t="s">
        <v>832</v>
      </c>
      <c r="B1213" s="15" t="s">
        <v>128</v>
      </c>
      <c r="C1213" s="32" t="s">
        <v>165</v>
      </c>
      <c r="D1213" s="7" t="s">
        <v>659</v>
      </c>
      <c r="E1213" s="7"/>
      <c r="F1213" s="16">
        <f>F1214</f>
        <v>16356270.84</v>
      </c>
      <c r="G1213" s="8">
        <f t="shared" si="18"/>
        <v>-808651.91999999993</v>
      </c>
      <c r="H1213" s="16">
        <f>H1214</f>
        <v>15547618.92</v>
      </c>
    </row>
    <row r="1214" spans="1:8" ht="18.75" customHeight="1">
      <c r="A1214" s="14" t="s">
        <v>156</v>
      </c>
      <c r="B1214" s="15" t="s">
        <v>128</v>
      </c>
      <c r="C1214" s="32" t="s">
        <v>165</v>
      </c>
      <c r="D1214" s="7" t="s">
        <v>660</v>
      </c>
      <c r="E1214" s="7"/>
      <c r="F1214" s="16">
        <f>F1229+F1238+F1222+F1215</f>
        <v>16356270.84</v>
      </c>
      <c r="G1214" s="8">
        <f t="shared" si="18"/>
        <v>-808651.91999999993</v>
      </c>
      <c r="H1214" s="16">
        <f>H1229+H1238+H1222+H1215</f>
        <v>15547618.92</v>
      </c>
    </row>
    <row r="1215" spans="1:8">
      <c r="A1215" s="14" t="s">
        <v>337</v>
      </c>
      <c r="B1215" s="15" t="s">
        <v>128</v>
      </c>
      <c r="C1215" s="32" t="s">
        <v>165</v>
      </c>
      <c r="D1215" s="7" t="s">
        <v>661</v>
      </c>
      <c r="E1215" s="7"/>
      <c r="F1215" s="16">
        <f>F1216+F1218+F1220</f>
        <v>10623560.030000001</v>
      </c>
      <c r="G1215" s="8">
        <f t="shared" si="18"/>
        <v>-813530.6400000006</v>
      </c>
      <c r="H1215" s="16">
        <f>H1216+H1218+H1220</f>
        <v>9810029.3900000006</v>
      </c>
    </row>
    <row r="1216" spans="1:8" ht="51.75" customHeight="1">
      <c r="A1216" s="23" t="s">
        <v>13</v>
      </c>
      <c r="B1216" s="15" t="s">
        <v>128</v>
      </c>
      <c r="C1216" s="32" t="s">
        <v>165</v>
      </c>
      <c r="D1216" s="7" t="s">
        <v>661</v>
      </c>
      <c r="E1216" s="7">
        <v>100</v>
      </c>
      <c r="F1216" s="16">
        <f>F1217</f>
        <v>8152014.5800000001</v>
      </c>
      <c r="G1216" s="8">
        <f t="shared" si="18"/>
        <v>173064.76999999955</v>
      </c>
      <c r="H1216" s="16">
        <f>H1217</f>
        <v>8325079.3499999996</v>
      </c>
    </row>
    <row r="1217" spans="1:8">
      <c r="A1217" s="23" t="s">
        <v>30</v>
      </c>
      <c r="B1217" s="15" t="s">
        <v>128</v>
      </c>
      <c r="C1217" s="32" t="s">
        <v>165</v>
      </c>
      <c r="D1217" s="7" t="s">
        <v>661</v>
      </c>
      <c r="E1217" s="7">
        <v>110</v>
      </c>
      <c r="F1217" s="16">
        <v>8152014.5800000001</v>
      </c>
      <c r="G1217" s="8">
        <f t="shared" si="18"/>
        <v>173064.76999999955</v>
      </c>
      <c r="H1217" s="16">
        <v>8325079.3499999996</v>
      </c>
    </row>
    <row r="1218" spans="1:8" ht="19.5" customHeight="1">
      <c r="A1218" s="14" t="s">
        <v>15</v>
      </c>
      <c r="B1218" s="15" t="s">
        <v>128</v>
      </c>
      <c r="C1218" s="32" t="s">
        <v>165</v>
      </c>
      <c r="D1218" s="7" t="s">
        <v>661</v>
      </c>
      <c r="E1218" s="7">
        <v>200</v>
      </c>
      <c r="F1218" s="16">
        <f>F1219</f>
        <v>2460065.4500000002</v>
      </c>
      <c r="G1218" s="8">
        <f t="shared" si="18"/>
        <v>-986595.14000000013</v>
      </c>
      <c r="H1218" s="16">
        <f>H1219</f>
        <v>1473470.31</v>
      </c>
    </row>
    <row r="1219" spans="1:8" ht="15.75" customHeight="1">
      <c r="A1219" s="14" t="s">
        <v>16</v>
      </c>
      <c r="B1219" s="15" t="s">
        <v>128</v>
      </c>
      <c r="C1219" s="32" t="s">
        <v>165</v>
      </c>
      <c r="D1219" s="7" t="s">
        <v>661</v>
      </c>
      <c r="E1219" s="7">
        <v>240</v>
      </c>
      <c r="F1219" s="16">
        <v>2460065.4500000002</v>
      </c>
      <c r="G1219" s="8">
        <f t="shared" si="18"/>
        <v>-986595.14000000013</v>
      </c>
      <c r="H1219" s="16">
        <v>1473470.31</v>
      </c>
    </row>
    <row r="1220" spans="1:8">
      <c r="A1220" s="23" t="s">
        <v>17</v>
      </c>
      <c r="B1220" s="15" t="s">
        <v>128</v>
      </c>
      <c r="C1220" s="32" t="s">
        <v>165</v>
      </c>
      <c r="D1220" s="7" t="s">
        <v>661</v>
      </c>
      <c r="E1220" s="7">
        <v>800</v>
      </c>
      <c r="F1220" s="16">
        <f>F1221</f>
        <v>11480</v>
      </c>
      <c r="G1220" s="8">
        <f t="shared" si="18"/>
        <v>-0.27000000000043656</v>
      </c>
      <c r="H1220" s="16">
        <f>H1221</f>
        <v>11479.73</v>
      </c>
    </row>
    <row r="1221" spans="1:8">
      <c r="A1221" s="23" t="s">
        <v>18</v>
      </c>
      <c r="B1221" s="15" t="s">
        <v>128</v>
      </c>
      <c r="C1221" s="32" t="s">
        <v>165</v>
      </c>
      <c r="D1221" s="7" t="s">
        <v>661</v>
      </c>
      <c r="E1221" s="7">
        <v>850</v>
      </c>
      <c r="F1221" s="16">
        <v>11480</v>
      </c>
      <c r="G1221" s="8">
        <f t="shared" si="18"/>
        <v>-0.27000000000043656</v>
      </c>
      <c r="H1221" s="16">
        <v>11479.73</v>
      </c>
    </row>
    <row r="1222" spans="1:8">
      <c r="A1222" s="14" t="s">
        <v>338</v>
      </c>
      <c r="B1222" s="15" t="s">
        <v>128</v>
      </c>
      <c r="C1222" s="32" t="s">
        <v>165</v>
      </c>
      <c r="D1222" s="7" t="s">
        <v>662</v>
      </c>
      <c r="E1222" s="7"/>
      <c r="F1222" s="16">
        <f>F1223+F1225+F1227</f>
        <v>1527004.14</v>
      </c>
      <c r="G1222" s="8">
        <f t="shared" ref="G1222:G1279" si="19">H1222-F1222</f>
        <v>-55657.300000000047</v>
      </c>
      <c r="H1222" s="16">
        <f>H1223+H1225+H1227</f>
        <v>1471346.8399999999</v>
      </c>
    </row>
    <row r="1223" spans="1:8" ht="51" customHeight="1">
      <c r="A1223" s="23" t="s">
        <v>13</v>
      </c>
      <c r="B1223" s="15" t="s">
        <v>128</v>
      </c>
      <c r="C1223" s="32" t="s">
        <v>165</v>
      </c>
      <c r="D1223" s="7" t="s">
        <v>662</v>
      </c>
      <c r="E1223" s="7">
        <v>100</v>
      </c>
      <c r="F1223" s="16">
        <f>F1224</f>
        <v>1392225</v>
      </c>
      <c r="G1223" s="8">
        <f t="shared" si="19"/>
        <v>-44348.340000000084</v>
      </c>
      <c r="H1223" s="16">
        <f>H1224</f>
        <v>1347876.66</v>
      </c>
    </row>
    <row r="1224" spans="1:8">
      <c r="A1224" s="23" t="s">
        <v>30</v>
      </c>
      <c r="B1224" s="15" t="s">
        <v>128</v>
      </c>
      <c r="C1224" s="32" t="s">
        <v>165</v>
      </c>
      <c r="D1224" s="7" t="s">
        <v>662</v>
      </c>
      <c r="E1224" s="7">
        <v>110</v>
      </c>
      <c r="F1224" s="16">
        <v>1392225</v>
      </c>
      <c r="G1224" s="8">
        <f t="shared" si="19"/>
        <v>-44348.340000000084</v>
      </c>
      <c r="H1224" s="16">
        <v>1347876.66</v>
      </c>
    </row>
    <row r="1225" spans="1:8" ht="21.75" customHeight="1">
      <c r="A1225" s="14" t="s">
        <v>15</v>
      </c>
      <c r="B1225" s="15" t="s">
        <v>128</v>
      </c>
      <c r="C1225" s="32" t="s">
        <v>165</v>
      </c>
      <c r="D1225" s="7" t="s">
        <v>662</v>
      </c>
      <c r="E1225" s="7">
        <v>200</v>
      </c>
      <c r="F1225" s="16">
        <f>F1226</f>
        <v>133525.18</v>
      </c>
      <c r="G1225" s="8">
        <f t="shared" si="19"/>
        <v>-11308.289999999994</v>
      </c>
      <c r="H1225" s="16">
        <f>H1226</f>
        <v>122216.89</v>
      </c>
    </row>
    <row r="1226" spans="1:8" ht="18" customHeight="1">
      <c r="A1226" s="14" t="s">
        <v>16</v>
      </c>
      <c r="B1226" s="15" t="s">
        <v>128</v>
      </c>
      <c r="C1226" s="32" t="s">
        <v>165</v>
      </c>
      <c r="D1226" s="7" t="s">
        <v>662</v>
      </c>
      <c r="E1226" s="7">
        <v>240</v>
      </c>
      <c r="F1226" s="16">
        <v>133525.18</v>
      </c>
      <c r="G1226" s="8">
        <f t="shared" si="19"/>
        <v>-11308.289999999994</v>
      </c>
      <c r="H1226" s="16">
        <v>122216.89</v>
      </c>
    </row>
    <row r="1227" spans="1:8" ht="21.75" customHeight="1">
      <c r="A1227" s="23" t="s">
        <v>17</v>
      </c>
      <c r="B1227" s="15" t="s">
        <v>128</v>
      </c>
      <c r="C1227" s="32" t="s">
        <v>165</v>
      </c>
      <c r="D1227" s="7" t="s">
        <v>662</v>
      </c>
      <c r="E1227" s="7">
        <v>800</v>
      </c>
      <c r="F1227" s="16">
        <f>F1228</f>
        <v>1253.96</v>
      </c>
      <c r="G1227" s="8">
        <f t="shared" si="19"/>
        <v>-0.67000000000007276</v>
      </c>
      <c r="H1227" s="16">
        <f>H1228</f>
        <v>1253.29</v>
      </c>
    </row>
    <row r="1228" spans="1:8" ht="20.25" customHeight="1">
      <c r="A1228" s="23" t="s">
        <v>18</v>
      </c>
      <c r="B1228" s="15" t="s">
        <v>128</v>
      </c>
      <c r="C1228" s="32" t="s">
        <v>165</v>
      </c>
      <c r="D1228" s="7" t="s">
        <v>662</v>
      </c>
      <c r="E1228" s="7">
        <v>850</v>
      </c>
      <c r="F1228" s="16">
        <v>1253.96</v>
      </c>
      <c r="G1228" s="8">
        <f t="shared" si="19"/>
        <v>-0.67000000000007276</v>
      </c>
      <c r="H1228" s="16">
        <v>1253.29</v>
      </c>
    </row>
    <row r="1229" spans="1:8" ht="18" customHeight="1">
      <c r="A1229" s="26" t="s">
        <v>833</v>
      </c>
      <c r="B1229" s="15" t="s">
        <v>128</v>
      </c>
      <c r="C1229" s="32" t="s">
        <v>165</v>
      </c>
      <c r="D1229" s="7" t="s">
        <v>663</v>
      </c>
      <c r="E1229" s="7"/>
      <c r="F1229" s="16">
        <f>F1232+F1234+F1236</f>
        <v>3887639.12</v>
      </c>
      <c r="G1229" s="8">
        <f t="shared" si="19"/>
        <v>18427.66999999946</v>
      </c>
      <c r="H1229" s="16">
        <f>H1232+H1234+H1236</f>
        <v>3906066.7899999996</v>
      </c>
    </row>
    <row r="1230" spans="1:8" ht="47.25" hidden="1">
      <c r="A1230" s="14" t="s">
        <v>13</v>
      </c>
      <c r="B1230" s="15" t="s">
        <v>128</v>
      </c>
      <c r="C1230" s="32" t="s">
        <v>165</v>
      </c>
      <c r="D1230" s="7" t="s">
        <v>335</v>
      </c>
      <c r="E1230" s="7">
        <v>100</v>
      </c>
      <c r="F1230" s="16">
        <f>F1231</f>
        <v>0</v>
      </c>
      <c r="G1230" s="8">
        <f t="shared" si="19"/>
        <v>0</v>
      </c>
      <c r="H1230" s="16">
        <f>H1231</f>
        <v>0</v>
      </c>
    </row>
    <row r="1231" spans="1:8" hidden="1">
      <c r="A1231" s="14" t="s">
        <v>30</v>
      </c>
      <c r="B1231" s="15" t="s">
        <v>128</v>
      </c>
      <c r="C1231" s="32" t="s">
        <v>165</v>
      </c>
      <c r="D1231" s="7" t="s">
        <v>335</v>
      </c>
      <c r="E1231" s="7">
        <v>110</v>
      </c>
      <c r="F1231" s="16"/>
      <c r="G1231" s="8">
        <f t="shared" si="19"/>
        <v>0</v>
      </c>
      <c r="H1231" s="16"/>
    </row>
    <row r="1232" spans="1:8" ht="51" customHeight="1">
      <c r="A1232" s="23" t="s">
        <v>13</v>
      </c>
      <c r="B1232" s="15" t="s">
        <v>128</v>
      </c>
      <c r="C1232" s="32" t="s">
        <v>165</v>
      </c>
      <c r="D1232" s="7" t="s">
        <v>663</v>
      </c>
      <c r="E1232" s="7">
        <v>100</v>
      </c>
      <c r="F1232" s="16">
        <f>F1233</f>
        <v>3140970.99</v>
      </c>
      <c r="G1232" s="8">
        <f t="shared" si="19"/>
        <v>-129602.61000000034</v>
      </c>
      <c r="H1232" s="16">
        <f>H1233</f>
        <v>3011368.38</v>
      </c>
    </row>
    <row r="1233" spans="1:8">
      <c r="A1233" s="23" t="s">
        <v>30</v>
      </c>
      <c r="B1233" s="15" t="s">
        <v>128</v>
      </c>
      <c r="C1233" s="32" t="s">
        <v>165</v>
      </c>
      <c r="D1233" s="7" t="s">
        <v>663</v>
      </c>
      <c r="E1233" s="7">
        <v>110</v>
      </c>
      <c r="F1233" s="16">
        <v>3140970.99</v>
      </c>
      <c r="G1233" s="8">
        <f t="shared" si="19"/>
        <v>-129602.61000000034</v>
      </c>
      <c r="H1233" s="16">
        <v>3011368.38</v>
      </c>
    </row>
    <row r="1234" spans="1:8" ht="21" customHeight="1">
      <c r="A1234" s="14" t="s">
        <v>15</v>
      </c>
      <c r="B1234" s="15" t="s">
        <v>128</v>
      </c>
      <c r="C1234" s="32" t="s">
        <v>165</v>
      </c>
      <c r="D1234" s="7" t="s">
        <v>663</v>
      </c>
      <c r="E1234" s="7">
        <v>200</v>
      </c>
      <c r="F1234" s="16">
        <f>F1235</f>
        <v>740350.57</v>
      </c>
      <c r="G1234" s="8">
        <f t="shared" si="19"/>
        <v>151420.25</v>
      </c>
      <c r="H1234" s="16">
        <f>H1235</f>
        <v>891770.82</v>
      </c>
    </row>
    <row r="1235" spans="1:8" ht="18" customHeight="1">
      <c r="A1235" s="14" t="s">
        <v>16</v>
      </c>
      <c r="B1235" s="15" t="s">
        <v>128</v>
      </c>
      <c r="C1235" s="32" t="s">
        <v>165</v>
      </c>
      <c r="D1235" s="7" t="s">
        <v>663</v>
      </c>
      <c r="E1235" s="7">
        <v>240</v>
      </c>
      <c r="F1235" s="16">
        <v>740350.57</v>
      </c>
      <c r="G1235" s="8">
        <f t="shared" si="19"/>
        <v>151420.25</v>
      </c>
      <c r="H1235" s="16">
        <v>891770.82</v>
      </c>
    </row>
    <row r="1236" spans="1:8">
      <c r="A1236" s="23" t="s">
        <v>17</v>
      </c>
      <c r="B1236" s="15" t="s">
        <v>128</v>
      </c>
      <c r="C1236" s="32" t="s">
        <v>165</v>
      </c>
      <c r="D1236" s="7" t="s">
        <v>663</v>
      </c>
      <c r="E1236" s="7">
        <v>800</v>
      </c>
      <c r="F1236" s="16">
        <f>F1237</f>
        <v>6317.56</v>
      </c>
      <c r="G1236" s="8">
        <f t="shared" si="19"/>
        <v>-3389.9700000000003</v>
      </c>
      <c r="H1236" s="16">
        <f>H1237</f>
        <v>2927.59</v>
      </c>
    </row>
    <row r="1237" spans="1:8">
      <c r="A1237" s="23" t="s">
        <v>18</v>
      </c>
      <c r="B1237" s="15" t="s">
        <v>128</v>
      </c>
      <c r="C1237" s="32" t="s">
        <v>165</v>
      </c>
      <c r="D1237" s="7" t="s">
        <v>663</v>
      </c>
      <c r="E1237" s="7">
        <v>850</v>
      </c>
      <c r="F1237" s="16">
        <v>6317.56</v>
      </c>
      <c r="G1237" s="8">
        <f t="shared" si="19"/>
        <v>-3389.9700000000003</v>
      </c>
      <c r="H1237" s="16">
        <v>2927.59</v>
      </c>
    </row>
    <row r="1238" spans="1:8" ht="21.75" customHeight="1">
      <c r="A1238" s="26" t="s">
        <v>834</v>
      </c>
      <c r="B1238" s="15" t="s">
        <v>128</v>
      </c>
      <c r="C1238" s="32" t="s">
        <v>165</v>
      </c>
      <c r="D1238" s="7" t="s">
        <v>664</v>
      </c>
      <c r="E1238" s="7"/>
      <c r="F1238" s="16">
        <f>F1239+F1241</f>
        <v>318067.55</v>
      </c>
      <c r="G1238" s="8">
        <f t="shared" si="19"/>
        <v>42108.350000000035</v>
      </c>
      <c r="H1238" s="16">
        <f>H1239+H1241</f>
        <v>360175.9</v>
      </c>
    </row>
    <row r="1239" spans="1:8" ht="51.75" customHeight="1">
      <c r="A1239" s="23" t="s">
        <v>13</v>
      </c>
      <c r="B1239" s="15" t="s">
        <v>128</v>
      </c>
      <c r="C1239" s="32" t="s">
        <v>165</v>
      </c>
      <c r="D1239" s="7" t="s">
        <v>664</v>
      </c>
      <c r="E1239" s="7">
        <v>100</v>
      </c>
      <c r="F1239" s="16">
        <f>F1240</f>
        <v>229326.55</v>
      </c>
      <c r="G1239" s="8">
        <f t="shared" si="19"/>
        <v>42108.350000000035</v>
      </c>
      <c r="H1239" s="16">
        <f>H1240</f>
        <v>271434.90000000002</v>
      </c>
    </row>
    <row r="1240" spans="1:8">
      <c r="A1240" s="23" t="s">
        <v>30</v>
      </c>
      <c r="B1240" s="15" t="s">
        <v>128</v>
      </c>
      <c r="C1240" s="32" t="s">
        <v>165</v>
      </c>
      <c r="D1240" s="7" t="s">
        <v>664</v>
      </c>
      <c r="E1240" s="7">
        <v>110</v>
      </c>
      <c r="F1240" s="16">
        <v>229326.55</v>
      </c>
      <c r="G1240" s="8">
        <f t="shared" si="19"/>
        <v>42108.350000000035</v>
      </c>
      <c r="H1240" s="16">
        <v>271434.90000000002</v>
      </c>
    </row>
    <row r="1241" spans="1:8" ht="23.25" customHeight="1">
      <c r="A1241" s="14" t="s">
        <v>15</v>
      </c>
      <c r="B1241" s="15" t="s">
        <v>128</v>
      </c>
      <c r="C1241" s="32" t="s">
        <v>165</v>
      </c>
      <c r="D1241" s="7" t="s">
        <v>664</v>
      </c>
      <c r="E1241" s="7">
        <v>200</v>
      </c>
      <c r="F1241" s="16">
        <f>F1242</f>
        <v>88741</v>
      </c>
      <c r="G1241" s="8">
        <f t="shared" si="19"/>
        <v>0</v>
      </c>
      <c r="H1241" s="16">
        <f>H1242</f>
        <v>88741</v>
      </c>
    </row>
    <row r="1242" spans="1:8" ht="17.25" customHeight="1">
      <c r="A1242" s="14" t="s">
        <v>16</v>
      </c>
      <c r="B1242" s="15" t="s">
        <v>128</v>
      </c>
      <c r="C1242" s="32" t="s">
        <v>165</v>
      </c>
      <c r="D1242" s="7" t="s">
        <v>664</v>
      </c>
      <c r="E1242" s="7">
        <v>240</v>
      </c>
      <c r="F1242" s="16">
        <v>88741</v>
      </c>
      <c r="G1242" s="8">
        <f t="shared" si="19"/>
        <v>0</v>
      </c>
      <c r="H1242" s="16">
        <v>88741</v>
      </c>
    </row>
    <row r="1243" spans="1:8" ht="18" customHeight="1">
      <c r="A1243" s="36" t="s">
        <v>835</v>
      </c>
      <c r="B1243" s="15" t="s">
        <v>128</v>
      </c>
      <c r="C1243" s="32" t="s">
        <v>165</v>
      </c>
      <c r="D1243" s="7" t="s">
        <v>480</v>
      </c>
      <c r="E1243" s="7"/>
      <c r="F1243" s="16">
        <f>F1244</f>
        <v>2734955</v>
      </c>
      <c r="G1243" s="8">
        <f t="shared" si="19"/>
        <v>0</v>
      </c>
      <c r="H1243" s="16">
        <f>H1244</f>
        <v>2734955</v>
      </c>
    </row>
    <row r="1244" spans="1:8" ht="18" customHeight="1">
      <c r="A1244" s="36" t="s">
        <v>836</v>
      </c>
      <c r="B1244" s="15" t="s">
        <v>128</v>
      </c>
      <c r="C1244" s="32" t="s">
        <v>165</v>
      </c>
      <c r="D1244" s="7" t="s">
        <v>482</v>
      </c>
      <c r="E1244" s="7"/>
      <c r="F1244" s="16">
        <f>F1245</f>
        <v>2734955</v>
      </c>
      <c r="G1244" s="8">
        <f t="shared" si="19"/>
        <v>0</v>
      </c>
      <c r="H1244" s="16">
        <f>H1245</f>
        <v>2734955</v>
      </c>
    </row>
    <row r="1245" spans="1:8" ht="34.5" customHeight="1">
      <c r="A1245" s="36" t="s">
        <v>394</v>
      </c>
      <c r="B1245" s="15" t="s">
        <v>128</v>
      </c>
      <c r="C1245" s="32" t="s">
        <v>165</v>
      </c>
      <c r="D1245" s="7" t="s">
        <v>499</v>
      </c>
      <c r="E1245" s="7"/>
      <c r="F1245" s="16">
        <f>F1246</f>
        <v>2734955</v>
      </c>
      <c r="G1245" s="8">
        <f t="shared" si="19"/>
        <v>0</v>
      </c>
      <c r="H1245" s="16">
        <f>H1246</f>
        <v>2734955</v>
      </c>
    </row>
    <row r="1246" spans="1:8" ht="24.75" customHeight="1">
      <c r="A1246" s="36" t="s">
        <v>665</v>
      </c>
      <c r="B1246" s="9" t="s">
        <v>128</v>
      </c>
      <c r="C1246" s="33" t="s">
        <v>165</v>
      </c>
      <c r="D1246" s="9" t="s">
        <v>511</v>
      </c>
      <c r="E1246" s="9" t="s">
        <v>254</v>
      </c>
      <c r="F1246" s="16">
        <f>F1247+F1249</f>
        <v>2734955</v>
      </c>
      <c r="G1246" s="8">
        <f t="shared" si="19"/>
        <v>0</v>
      </c>
      <c r="H1246" s="16">
        <f>H1247+H1249</f>
        <v>2734955</v>
      </c>
    </row>
    <row r="1247" spans="1:8" ht="52.5" customHeight="1">
      <c r="A1247" s="23" t="s">
        <v>13</v>
      </c>
      <c r="B1247" s="9" t="s">
        <v>128</v>
      </c>
      <c r="C1247" s="33" t="s">
        <v>388</v>
      </c>
      <c r="D1247" s="9" t="s">
        <v>511</v>
      </c>
      <c r="E1247" s="9" t="s">
        <v>269</v>
      </c>
      <c r="F1247" s="16">
        <f>F1248</f>
        <v>2177645.6</v>
      </c>
      <c r="G1247" s="8">
        <f t="shared" si="19"/>
        <v>0</v>
      </c>
      <c r="H1247" s="16">
        <f>H1248</f>
        <v>2177645.6</v>
      </c>
    </row>
    <row r="1248" spans="1:8" ht="19.5" customHeight="1">
      <c r="A1248" s="14" t="s">
        <v>14</v>
      </c>
      <c r="B1248" s="9" t="s">
        <v>128</v>
      </c>
      <c r="C1248" s="33" t="s">
        <v>165</v>
      </c>
      <c r="D1248" s="9" t="s">
        <v>511</v>
      </c>
      <c r="E1248" s="9" t="s">
        <v>781</v>
      </c>
      <c r="F1248" s="16">
        <v>2177645.6</v>
      </c>
      <c r="G1248" s="8">
        <f t="shared" si="19"/>
        <v>0</v>
      </c>
      <c r="H1248" s="16">
        <v>2177645.6</v>
      </c>
    </row>
    <row r="1249" spans="1:8">
      <c r="A1249" s="23" t="s">
        <v>15</v>
      </c>
      <c r="B1249" s="9" t="s">
        <v>128</v>
      </c>
      <c r="C1249" s="33" t="s">
        <v>165</v>
      </c>
      <c r="D1249" s="9" t="s">
        <v>511</v>
      </c>
      <c r="E1249" s="9" t="s">
        <v>257</v>
      </c>
      <c r="F1249" s="16">
        <f>F1250</f>
        <v>557309.4</v>
      </c>
      <c r="G1249" s="8">
        <f t="shared" si="19"/>
        <v>0</v>
      </c>
      <c r="H1249" s="16">
        <f>H1250</f>
        <v>557309.4</v>
      </c>
    </row>
    <row r="1250" spans="1:8" ht="20.25" customHeight="1">
      <c r="A1250" s="23" t="s">
        <v>16</v>
      </c>
      <c r="B1250" s="9" t="s">
        <v>128</v>
      </c>
      <c r="C1250" s="33" t="s">
        <v>165</v>
      </c>
      <c r="D1250" s="9" t="s">
        <v>511</v>
      </c>
      <c r="E1250" s="9" t="s">
        <v>258</v>
      </c>
      <c r="F1250" s="16">
        <v>557309.4</v>
      </c>
      <c r="G1250" s="8">
        <f t="shared" si="19"/>
        <v>0</v>
      </c>
      <c r="H1250" s="16">
        <v>557309.4</v>
      </c>
    </row>
    <row r="1251" spans="1:8" ht="35.25" customHeight="1">
      <c r="A1251" s="14" t="s">
        <v>188</v>
      </c>
      <c r="B1251" s="15" t="s">
        <v>128</v>
      </c>
      <c r="C1251" s="32" t="s">
        <v>165</v>
      </c>
      <c r="D1251" s="7" t="s">
        <v>390</v>
      </c>
      <c r="E1251" s="7" t="s">
        <v>0</v>
      </c>
      <c r="F1251" s="16">
        <f>F1252</f>
        <v>2374462.54</v>
      </c>
      <c r="G1251" s="8">
        <f t="shared" si="19"/>
        <v>0</v>
      </c>
      <c r="H1251" s="16">
        <f>H1252</f>
        <v>2374462.54</v>
      </c>
    </row>
    <row r="1252" spans="1:8" ht="35.25" customHeight="1">
      <c r="A1252" s="36" t="s">
        <v>667</v>
      </c>
      <c r="B1252" s="15" t="s">
        <v>128</v>
      </c>
      <c r="C1252" s="32" t="s">
        <v>165</v>
      </c>
      <c r="D1252" s="7" t="s">
        <v>666</v>
      </c>
      <c r="E1252" s="7"/>
      <c r="F1252" s="16">
        <f>F1253</f>
        <v>2374462.54</v>
      </c>
      <c r="G1252" s="8">
        <f t="shared" si="19"/>
        <v>0</v>
      </c>
      <c r="H1252" s="16">
        <f>H1253</f>
        <v>2374462.54</v>
      </c>
    </row>
    <row r="1253" spans="1:8">
      <c r="A1253" s="14" t="s">
        <v>12</v>
      </c>
      <c r="B1253" s="15" t="s">
        <v>128</v>
      </c>
      <c r="C1253" s="32" t="s">
        <v>165</v>
      </c>
      <c r="D1253" s="7" t="s">
        <v>668</v>
      </c>
      <c r="E1253" s="7" t="s">
        <v>0</v>
      </c>
      <c r="F1253" s="16">
        <f>F1254+F1256+F1258</f>
        <v>2374462.54</v>
      </c>
      <c r="G1253" s="8">
        <f t="shared" si="19"/>
        <v>0</v>
      </c>
      <c r="H1253" s="16">
        <f>H1254+H1256+H1258</f>
        <v>2374462.54</v>
      </c>
    </row>
    <row r="1254" spans="1:8" ht="54.75" customHeight="1">
      <c r="A1254" s="14" t="s">
        <v>13</v>
      </c>
      <c r="B1254" s="15" t="s">
        <v>128</v>
      </c>
      <c r="C1254" s="32" t="s">
        <v>165</v>
      </c>
      <c r="D1254" s="7" t="s">
        <v>668</v>
      </c>
      <c r="E1254" s="7">
        <v>100</v>
      </c>
      <c r="F1254" s="16">
        <f>F1255</f>
        <v>2364658.7999999998</v>
      </c>
      <c r="G1254" s="8">
        <f t="shared" si="19"/>
        <v>772.20000000018626</v>
      </c>
      <c r="H1254" s="16">
        <f>H1255</f>
        <v>2365431</v>
      </c>
    </row>
    <row r="1255" spans="1:8" ht="22.5" customHeight="1">
      <c r="A1255" s="14" t="s">
        <v>14</v>
      </c>
      <c r="B1255" s="15" t="s">
        <v>128</v>
      </c>
      <c r="C1255" s="32" t="s">
        <v>165</v>
      </c>
      <c r="D1255" s="7" t="s">
        <v>668</v>
      </c>
      <c r="E1255" s="7">
        <v>120</v>
      </c>
      <c r="F1255" s="16">
        <v>2364658.7999999998</v>
      </c>
      <c r="G1255" s="8">
        <f t="shared" si="19"/>
        <v>772.20000000018626</v>
      </c>
      <c r="H1255" s="16">
        <v>2365431</v>
      </c>
    </row>
    <row r="1256" spans="1:8">
      <c r="A1256" s="23" t="s">
        <v>15</v>
      </c>
      <c r="B1256" s="15" t="s">
        <v>128</v>
      </c>
      <c r="C1256" s="32" t="s">
        <v>165</v>
      </c>
      <c r="D1256" s="7" t="s">
        <v>668</v>
      </c>
      <c r="E1256" s="7">
        <v>200</v>
      </c>
      <c r="F1256" s="16">
        <f>F1257</f>
        <v>9803.74</v>
      </c>
      <c r="G1256" s="8">
        <f t="shared" si="19"/>
        <v>-772.19999999999891</v>
      </c>
      <c r="H1256" s="16">
        <f>H1257</f>
        <v>9031.5400000000009</v>
      </c>
    </row>
    <row r="1257" spans="1:8" ht="18" customHeight="1">
      <c r="A1257" s="23" t="s">
        <v>16</v>
      </c>
      <c r="B1257" s="15" t="s">
        <v>128</v>
      </c>
      <c r="C1257" s="32" t="s">
        <v>165</v>
      </c>
      <c r="D1257" s="7" t="s">
        <v>668</v>
      </c>
      <c r="E1257" s="7">
        <v>240</v>
      </c>
      <c r="F1257" s="16">
        <v>9803.74</v>
      </c>
      <c r="G1257" s="8">
        <f t="shared" si="19"/>
        <v>-772.19999999999891</v>
      </c>
      <c r="H1257" s="16">
        <v>9031.5400000000009</v>
      </c>
    </row>
    <row r="1258" spans="1:8" hidden="1">
      <c r="A1258" s="23" t="s">
        <v>17</v>
      </c>
      <c r="B1258" s="15" t="s">
        <v>128</v>
      </c>
      <c r="C1258" s="32" t="s">
        <v>165</v>
      </c>
      <c r="D1258" s="7" t="s">
        <v>668</v>
      </c>
      <c r="E1258" s="7">
        <v>800</v>
      </c>
      <c r="F1258" s="16">
        <f>F1259</f>
        <v>0</v>
      </c>
      <c r="G1258" s="8">
        <f t="shared" si="19"/>
        <v>0</v>
      </c>
      <c r="H1258" s="16">
        <f>H1259</f>
        <v>0</v>
      </c>
    </row>
    <row r="1259" spans="1:8" hidden="1">
      <c r="A1259" s="23" t="s">
        <v>18</v>
      </c>
      <c r="B1259" s="15" t="s">
        <v>128</v>
      </c>
      <c r="C1259" s="32" t="s">
        <v>165</v>
      </c>
      <c r="D1259" s="7" t="s">
        <v>668</v>
      </c>
      <c r="E1259" s="7">
        <v>850</v>
      </c>
      <c r="F1259" s="16">
        <v>0</v>
      </c>
      <c r="G1259" s="8">
        <f t="shared" si="19"/>
        <v>0</v>
      </c>
      <c r="H1259" s="16">
        <v>0</v>
      </c>
    </row>
    <row r="1260" spans="1:8">
      <c r="A1260" s="17" t="s">
        <v>43</v>
      </c>
      <c r="B1260" s="12" t="s">
        <v>128</v>
      </c>
      <c r="C1260" s="31" t="s">
        <v>160</v>
      </c>
      <c r="D1260" s="4"/>
      <c r="E1260" s="4"/>
      <c r="F1260" s="13">
        <f>F1261</f>
        <v>33158492.199999999</v>
      </c>
      <c r="G1260" s="8">
        <f t="shared" si="19"/>
        <v>2084772.0400000028</v>
      </c>
      <c r="H1260" s="13">
        <f>H1261</f>
        <v>35243264.240000002</v>
      </c>
    </row>
    <row r="1261" spans="1:8">
      <c r="A1261" s="17" t="s">
        <v>59</v>
      </c>
      <c r="B1261" s="12" t="s">
        <v>128</v>
      </c>
      <c r="C1261" s="31" t="s">
        <v>164</v>
      </c>
      <c r="D1261" s="7"/>
      <c r="E1261" s="7"/>
      <c r="F1261" s="13">
        <f>F1262+F1268</f>
        <v>33158492.199999999</v>
      </c>
      <c r="G1261" s="8">
        <f t="shared" si="19"/>
        <v>2084772.0400000028</v>
      </c>
      <c r="H1261" s="13">
        <f>H1262+H1268</f>
        <v>35243264.240000002</v>
      </c>
    </row>
    <row r="1262" spans="1:8" ht="18.75" customHeight="1">
      <c r="A1262" s="36" t="s">
        <v>219</v>
      </c>
      <c r="B1262" s="15" t="s">
        <v>128</v>
      </c>
      <c r="C1262" s="32" t="s">
        <v>164</v>
      </c>
      <c r="D1262" s="7" t="s">
        <v>603</v>
      </c>
      <c r="E1262" s="7"/>
      <c r="F1262" s="16">
        <f>F1263</f>
        <v>3176000</v>
      </c>
      <c r="G1262" s="8">
        <f t="shared" si="19"/>
        <v>0</v>
      </c>
      <c r="H1262" s="16">
        <f>H1263</f>
        <v>3176000</v>
      </c>
    </row>
    <row r="1263" spans="1:8">
      <c r="A1263" s="36" t="s">
        <v>54</v>
      </c>
      <c r="B1263" s="15" t="s">
        <v>128</v>
      </c>
      <c r="C1263" s="32" t="s">
        <v>164</v>
      </c>
      <c r="D1263" s="7" t="s">
        <v>604</v>
      </c>
      <c r="E1263" s="7"/>
      <c r="F1263" s="16">
        <f>F1264</f>
        <v>3176000</v>
      </c>
      <c r="G1263" s="8">
        <f t="shared" si="19"/>
        <v>0</v>
      </c>
      <c r="H1263" s="16">
        <f>H1264</f>
        <v>3176000</v>
      </c>
    </row>
    <row r="1264" spans="1:8" ht="33.75" customHeight="1">
      <c r="A1264" s="36" t="s">
        <v>671</v>
      </c>
      <c r="B1264" s="15" t="s">
        <v>128</v>
      </c>
      <c r="C1264" s="32" t="s">
        <v>164</v>
      </c>
      <c r="D1264" s="7" t="s">
        <v>669</v>
      </c>
      <c r="E1264" s="7"/>
      <c r="F1264" s="16">
        <f>F1265</f>
        <v>3176000</v>
      </c>
      <c r="G1264" s="8">
        <f t="shared" si="19"/>
        <v>0</v>
      </c>
      <c r="H1264" s="16">
        <f>H1265</f>
        <v>3176000</v>
      </c>
    </row>
    <row r="1265" spans="1:8" ht="17.25" customHeight="1">
      <c r="A1265" s="36" t="s">
        <v>672</v>
      </c>
      <c r="B1265" s="15" t="s">
        <v>128</v>
      </c>
      <c r="C1265" s="32" t="s">
        <v>164</v>
      </c>
      <c r="D1265" s="7" t="s">
        <v>670</v>
      </c>
      <c r="E1265" s="15" t="s">
        <v>254</v>
      </c>
      <c r="F1265" s="16">
        <f>F1266</f>
        <v>3176000</v>
      </c>
      <c r="G1265" s="8">
        <f t="shared" si="19"/>
        <v>0</v>
      </c>
      <c r="H1265" s="16">
        <f>H1266</f>
        <v>3176000</v>
      </c>
    </row>
    <row r="1266" spans="1:8">
      <c r="A1266" s="14" t="s">
        <v>23</v>
      </c>
      <c r="B1266" s="15" t="s">
        <v>128</v>
      </c>
      <c r="C1266" s="32" t="s">
        <v>164</v>
      </c>
      <c r="D1266" s="7" t="s">
        <v>670</v>
      </c>
      <c r="E1266" s="7">
        <v>300</v>
      </c>
      <c r="F1266" s="16">
        <f>F1267</f>
        <v>3176000</v>
      </c>
      <c r="G1266" s="8">
        <f t="shared" si="19"/>
        <v>0</v>
      </c>
      <c r="H1266" s="16">
        <f>H1267</f>
        <v>3176000</v>
      </c>
    </row>
    <row r="1267" spans="1:8" ht="18" customHeight="1">
      <c r="A1267" s="14" t="s">
        <v>45</v>
      </c>
      <c r="B1267" s="15" t="s">
        <v>128</v>
      </c>
      <c r="C1267" s="32" t="s">
        <v>164</v>
      </c>
      <c r="D1267" s="7" t="s">
        <v>670</v>
      </c>
      <c r="E1267" s="7">
        <v>320</v>
      </c>
      <c r="F1267" s="50">
        <v>3176000</v>
      </c>
      <c r="G1267" s="8">
        <f t="shared" si="19"/>
        <v>0</v>
      </c>
      <c r="H1267" s="50">
        <v>3176000</v>
      </c>
    </row>
    <row r="1268" spans="1:8">
      <c r="A1268" s="36" t="s">
        <v>835</v>
      </c>
      <c r="B1268" s="15" t="s">
        <v>128</v>
      </c>
      <c r="C1268" s="32" t="s">
        <v>164</v>
      </c>
      <c r="D1268" s="7" t="s">
        <v>480</v>
      </c>
      <c r="E1268" s="7"/>
      <c r="F1268" s="16">
        <f>F1269</f>
        <v>29982492.199999999</v>
      </c>
      <c r="G1268" s="8">
        <f t="shared" si="19"/>
        <v>2084772.0400000028</v>
      </c>
      <c r="H1268" s="16">
        <f>H1269</f>
        <v>32067264.240000002</v>
      </c>
    </row>
    <row r="1269" spans="1:8">
      <c r="A1269" s="36" t="s">
        <v>836</v>
      </c>
      <c r="B1269" s="15" t="s">
        <v>128</v>
      </c>
      <c r="C1269" s="32" t="s">
        <v>164</v>
      </c>
      <c r="D1269" s="7" t="s">
        <v>482</v>
      </c>
      <c r="E1269" s="7"/>
      <c r="F1269" s="16">
        <f>F1270</f>
        <v>29982492.199999999</v>
      </c>
      <c r="G1269" s="8">
        <f t="shared" si="19"/>
        <v>2084772.0400000028</v>
      </c>
      <c r="H1269" s="16">
        <f>H1270</f>
        <v>32067264.240000002</v>
      </c>
    </row>
    <row r="1270" spans="1:8" ht="31.5">
      <c r="A1270" s="36" t="s">
        <v>394</v>
      </c>
      <c r="B1270" s="15" t="s">
        <v>128</v>
      </c>
      <c r="C1270" s="32" t="s">
        <v>164</v>
      </c>
      <c r="D1270" s="7" t="s">
        <v>499</v>
      </c>
      <c r="E1270" s="7"/>
      <c r="F1270" s="16">
        <f>F1271</f>
        <v>29982492.199999999</v>
      </c>
      <c r="G1270" s="8">
        <f t="shared" si="19"/>
        <v>2084772.0400000028</v>
      </c>
      <c r="H1270" s="16">
        <f>H1271</f>
        <v>32067264.240000002</v>
      </c>
    </row>
    <row r="1271" spans="1:8" ht="34.5" customHeight="1">
      <c r="A1271" s="36" t="s">
        <v>507</v>
      </c>
      <c r="B1271" s="15" t="s">
        <v>128</v>
      </c>
      <c r="C1271" s="32" t="s">
        <v>164</v>
      </c>
      <c r="D1271" s="7" t="s">
        <v>508</v>
      </c>
      <c r="E1271" s="7"/>
      <c r="F1271" s="16">
        <f>F1272+F1274</f>
        <v>29982492.199999999</v>
      </c>
      <c r="G1271" s="8">
        <f>H1271-F1271</f>
        <v>2084772.0400000028</v>
      </c>
      <c r="H1271" s="16">
        <f>H1272+H1274</f>
        <v>32067264.240000002</v>
      </c>
    </row>
    <row r="1272" spans="1:8" ht="16.5" customHeight="1">
      <c r="A1272" s="23" t="s">
        <v>15</v>
      </c>
      <c r="B1272" s="15" t="s">
        <v>128</v>
      </c>
      <c r="C1272" s="32" t="s">
        <v>164</v>
      </c>
      <c r="D1272" s="7" t="s">
        <v>508</v>
      </c>
      <c r="E1272" s="7">
        <v>200</v>
      </c>
      <c r="F1272" s="16">
        <f>F1273</f>
        <v>14469056.539999999</v>
      </c>
      <c r="G1272" s="8">
        <f t="shared" si="19"/>
        <v>895775.51000000164</v>
      </c>
      <c r="H1272" s="16">
        <f>H1273</f>
        <v>15364832.050000001</v>
      </c>
    </row>
    <row r="1273" spans="1:8" ht="18.75" customHeight="1">
      <c r="A1273" s="23" t="s">
        <v>16</v>
      </c>
      <c r="B1273" s="15" t="s">
        <v>128</v>
      </c>
      <c r="C1273" s="32" t="s">
        <v>164</v>
      </c>
      <c r="D1273" s="7" t="s">
        <v>508</v>
      </c>
      <c r="E1273" s="7">
        <v>240</v>
      </c>
      <c r="F1273" s="50">
        <v>14469056.539999999</v>
      </c>
      <c r="G1273" s="8">
        <f t="shared" si="19"/>
        <v>895775.51000000164</v>
      </c>
      <c r="H1273" s="50">
        <v>15364832.050000001</v>
      </c>
    </row>
    <row r="1274" spans="1:8" ht="22.5" customHeight="1">
      <c r="A1274" s="14" t="s">
        <v>23</v>
      </c>
      <c r="B1274" s="15" t="s">
        <v>128</v>
      </c>
      <c r="C1274" s="32" t="s">
        <v>164</v>
      </c>
      <c r="D1274" s="7" t="s">
        <v>508</v>
      </c>
      <c r="E1274" s="7">
        <v>300</v>
      </c>
      <c r="F1274" s="16">
        <f>F1275</f>
        <v>15513435.66</v>
      </c>
      <c r="G1274" s="8">
        <f t="shared" si="19"/>
        <v>1188996.5299999993</v>
      </c>
      <c r="H1274" s="16">
        <f>H1275</f>
        <v>16702432.189999999</v>
      </c>
    </row>
    <row r="1275" spans="1:8" ht="18.75" customHeight="1">
      <c r="A1275" s="14" t="s">
        <v>45</v>
      </c>
      <c r="B1275" s="15" t="s">
        <v>128</v>
      </c>
      <c r="C1275" s="32" t="s">
        <v>164</v>
      </c>
      <c r="D1275" s="7" t="s">
        <v>508</v>
      </c>
      <c r="E1275" s="7">
        <v>320</v>
      </c>
      <c r="F1275" s="50">
        <v>15513435.66</v>
      </c>
      <c r="G1275" s="8">
        <f t="shared" si="19"/>
        <v>1188996.5299999993</v>
      </c>
      <c r="H1275" s="50">
        <v>16702432.189999999</v>
      </c>
    </row>
    <row r="1276" spans="1:8" hidden="1">
      <c r="A1276" s="14" t="s">
        <v>17</v>
      </c>
      <c r="B1276" s="15" t="s">
        <v>128</v>
      </c>
      <c r="C1276" s="7" t="s">
        <v>60</v>
      </c>
      <c r="D1276" s="7"/>
      <c r="E1276" s="7"/>
      <c r="F1276" s="16"/>
      <c r="G1276" s="8">
        <f t="shared" si="19"/>
        <v>0</v>
      </c>
      <c r="H1276" s="16"/>
    </row>
    <row r="1277" spans="1:8" hidden="1">
      <c r="A1277" s="14" t="s">
        <v>18</v>
      </c>
      <c r="B1277" s="15" t="s">
        <v>128</v>
      </c>
      <c r="C1277" s="7" t="s">
        <v>60</v>
      </c>
      <c r="D1277" s="7"/>
      <c r="E1277" s="7"/>
      <c r="F1277" s="16"/>
      <c r="G1277" s="8">
        <f t="shared" si="19"/>
        <v>0</v>
      </c>
      <c r="H1277" s="16"/>
    </row>
    <row r="1278" spans="1:8" hidden="1">
      <c r="A1278" s="14"/>
      <c r="B1278" s="15"/>
      <c r="C1278" s="7"/>
      <c r="D1278" s="7"/>
      <c r="E1278" s="7"/>
      <c r="F1278" s="16"/>
      <c r="G1278" s="8">
        <f t="shared" si="19"/>
        <v>0</v>
      </c>
      <c r="H1278" s="16"/>
    </row>
    <row r="1279" spans="1:8">
      <c r="A1279" s="17" t="s">
        <v>150</v>
      </c>
      <c r="B1279" s="15"/>
      <c r="C1279" s="7"/>
      <c r="D1279" s="7"/>
      <c r="E1279" s="7"/>
      <c r="F1279" s="13">
        <f>F6+F458+F582+F627+F641+F663+F874</f>
        <v>1264430360.0699999</v>
      </c>
      <c r="G1279" s="8">
        <f t="shared" si="19"/>
        <v>-1596490.9899997711</v>
      </c>
      <c r="H1279" s="13">
        <f>H6+H458+H582+H627+H641+H663+H874</f>
        <v>1262833869.0800002</v>
      </c>
    </row>
    <row r="1280" spans="1:8">
      <c r="A1280" s="1" t="s">
        <v>0</v>
      </c>
      <c r="H1280" s="40"/>
    </row>
    <row r="1281" spans="1:5">
      <c r="A1281" s="51"/>
      <c r="B1281" s="51"/>
      <c r="C1281" s="51"/>
      <c r="D1281" s="51"/>
      <c r="E1281" s="51"/>
    </row>
  </sheetData>
  <mergeCells count="4">
    <mergeCell ref="A1281:E1281"/>
    <mergeCell ref="D1:H1"/>
    <mergeCell ref="A2:H2"/>
    <mergeCell ref="A3:H3"/>
  </mergeCells>
  <pageMargins left="0.59055118110236227" right="0" top="0.39370078740157483" bottom="0.39370078740157483" header="0.11811023622047245" footer="0.51181102362204722"/>
  <pageSetup paperSize="9" scale="60" firstPageNumber="44" orientation="portrait" useFirstPageNumber="1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бюджет 2016</vt:lpstr>
      <vt:lpstr>Лист1</vt:lpstr>
      <vt:lpstr>'бюджет 2016'!Заголовки_для_печати</vt:lpstr>
      <vt:lpstr>'бюджет 2016'!Область_печати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2017-01-09T12:56:40Z</dcterms:modified>
</cp:coreProperties>
</file>