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5" i="1" l="1"/>
  <c r="E15" i="1" l="1"/>
  <c r="C51" i="1" l="1"/>
  <c r="C31" i="1"/>
  <c r="C13" i="1"/>
  <c r="D27" i="1" l="1"/>
  <c r="D26" i="1"/>
  <c r="D25" i="1"/>
  <c r="D24" i="1"/>
  <c r="D23" i="1"/>
  <c r="D22" i="1"/>
  <c r="D21" i="1"/>
  <c r="D20" i="1"/>
  <c r="E51" i="1"/>
  <c r="D54" i="1"/>
  <c r="E31" i="1" l="1"/>
  <c r="D16" i="1"/>
  <c r="D52" i="1" l="1"/>
  <c r="D55" i="1"/>
  <c r="D53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19" i="1"/>
  <c r="D18" i="1"/>
  <c r="D17" i="1"/>
  <c r="D15" i="1"/>
  <c r="D14" i="1" l="1"/>
  <c r="G51" i="1" l="1"/>
  <c r="F51" i="1"/>
  <c r="D51" i="1"/>
  <c r="G31" i="1"/>
  <c r="F31" i="1"/>
  <c r="G13" i="1"/>
  <c r="F13" i="1"/>
  <c r="E13" i="1"/>
  <c r="C11" i="1"/>
  <c r="F12" i="1" l="1"/>
  <c r="F11" i="1" s="1"/>
  <c r="D13" i="1"/>
  <c r="E11" i="1"/>
  <c r="E12" i="1"/>
  <c r="D31" i="1"/>
  <c r="G12" i="1"/>
  <c r="G11" i="1" s="1"/>
  <c r="C12" i="1"/>
  <c r="D11" i="1" l="1"/>
  <c r="D12" i="1"/>
</calcChain>
</file>

<file path=xl/sharedStrings.xml><?xml version="1.0" encoding="utf-8"?>
<sst xmlns="http://schemas.openxmlformats.org/spreadsheetml/2006/main" count="96" uniqueCount="95">
  <si>
    <t>№ п/п</t>
  </si>
  <si>
    <t>Наименование вида межбюджетных трансфертов</t>
  </si>
  <si>
    <t>2015 год</t>
  </si>
  <si>
    <t>+,-</t>
  </si>
  <si>
    <t>2016 год</t>
  </si>
  <si>
    <t>2017 год</t>
  </si>
  <si>
    <t>Межбюджетные трансферты  - всего</t>
  </si>
  <si>
    <t>Межбюджетные трансферты из областного бюджета</t>
  </si>
  <si>
    <t>Дотации от других бюджетов бюджетной системы Российской Федерации</t>
  </si>
  <si>
    <t>Дотации бюджетам муниципальных районов на выравнивание уровня бюджетной обеспеченности</t>
  </si>
  <si>
    <t>Субвенции от других бюджетов бюджетной системы Российской Федерации</t>
  </si>
  <si>
    <t>в том числе:</t>
  </si>
  <si>
    <t>Субвенция на исполнение полномочий по расчету и предоставлению дотаций на выравнивание бюджетной обеспеченности поселений муниципального района</t>
  </si>
  <si>
    <t>Субвенция на осуществление полномочий по первичному воинскому учету на территориях, где отсутствуют военные комиссариаты</t>
  </si>
  <si>
    <t>Субвенция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</si>
  <si>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 xml:space="preserve">Субвенция на осуществление государственных полномочий по созданию административных комиссий  </t>
  </si>
  <si>
    <t>Субвенция на формирование и содержание областных архивных фондов</t>
  </si>
  <si>
    <t>Субвенция на осуществление полномочий на государственную регистрацию актов гражданского состояния органов местного самоуправления</t>
  </si>
  <si>
    <t>Субвенция на осуществление ежемесячных выплат отдельным категориям работников в соответствии с Законом Калужской области от 29.05.2009 № 550 -ОЗ «О ежемесячных денежных выплатах отдельным категориям работников образовательных учреждений»</t>
  </si>
  <si>
    <t>Субвенция на выплату компенсации части родительской платы за присмотр и уход за ребенком</t>
  </si>
  <si>
    <t>Субвенция  на получение 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</si>
  <si>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</si>
  <si>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Субвенция на осуществление деятельности по образованию патронатных семей  граждан  пожилого возраста и  инвалидов в соответствии с Законом Калужской области «Об образовании патронатных семей для граждан пожилого возраста и инвалидов в Калужской области»</t>
  </si>
  <si>
    <t>Субвенция на организацию предоставления  социальной помощи отдельным категориям граждан,  находящихся в трудной жизненной ситуации</t>
  </si>
  <si>
    <t>Субвенция на организацию исполнения полномочий по обеспечению предоставления гражданам мер социальной поддержки</t>
  </si>
  <si>
    <t>Субвенция на обеспечение социальных выплат, пособий, компенсаций детям и семьям с детьми</t>
  </si>
  <si>
    <t>Субвенции на предоставление гражданам субсидии на оплату жилого помещения и  коммунальных услуг</t>
  </si>
  <si>
    <t>Субвенция на предоставление  денежных  выплат, пособий и компенсаций отдельным категориям граждан в  соответствии с  Федеральным и областным законодательством</t>
  </si>
  <si>
    <t xml:space="preserve">Субвенция на предоставление денежных выплат и компенсаций отдельным категориям граждан области в соответствии с Законом Российской Федерации от 15.05.1991 № 1244-1, Федеральным законом от 26.11.1998 № 175-ФЗ, Федеральным законом от 10.01.2002 № 2-ФЗ </t>
  </si>
  <si>
    <t>Субвенция на осуществление переданных полномочий по осуществлению денежной  выплаты лицам, награжденным знаком «Почетный донор России»</t>
  </si>
  <si>
    <t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значения.</t>
  </si>
  <si>
    <t xml:space="preserve"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 </t>
  </si>
  <si>
    <t>Уточненный  план на 2015 год</t>
  </si>
  <si>
    <t>3.1</t>
  </si>
  <si>
    <t>3.2</t>
  </si>
  <si>
    <t>1.1</t>
  </si>
  <si>
    <t>Межбюджетные трансферты, предоставляемые  бюджету муниципального района "Город Людиново и Людиновский район", на 2015 год и на плановый период 2016 и 2017 годов</t>
  </si>
  <si>
    <t>2.</t>
  </si>
  <si>
    <t>Субсидии  от других бюджетов бюджетной системы Российской Федерации</t>
  </si>
  <si>
    <t>Субсидии на реализацию программы по капитальному ремонту объектов водопроводно-канализационного хозяйства муниципальной собственности в рамках подпрограммы "Чистая вода в Калужской области"</t>
  </si>
  <si>
    <t>2.1.</t>
  </si>
  <si>
    <t>2.2.</t>
  </si>
  <si>
    <t>Субсидия бюджетам МР на реализацию постановления Правительства Калужской области от 19.06.2014 № 356</t>
  </si>
  <si>
    <t>2.3.</t>
  </si>
  <si>
    <t>Субсидия бюджетам МР на реализацию постановления Правительства Калужской области от 08.12.2014 № 727</t>
  </si>
  <si>
    <t>Субсидия бюджетам МР на реализацтю мероприятий государственной программы "Доступная среда"</t>
  </si>
  <si>
    <t>2.4.</t>
  </si>
  <si>
    <t>3.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</si>
  <si>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</si>
  <si>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</si>
  <si>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</si>
  <si>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</si>
  <si>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</si>
  <si>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</si>
  <si>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</si>
  <si>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</si>
  <si>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</si>
  <si>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</si>
  <si>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</si>
  <si>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</si>
  <si>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</si>
  <si>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</si>
  <si>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</si>
  <si>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</si>
  <si>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4.</t>
  </si>
  <si>
    <t>4.1.</t>
  </si>
  <si>
    <t>Межбюджетные трансферты, передаваемые бюджету муниципального района  для компенсации дополнительных расходов, возникших в результате решений, принятых органами власти другого уровня</t>
  </si>
  <si>
    <t>2.5.</t>
  </si>
  <si>
    <t>Субсидии на реализацию программы "Создание условий для получения качественного образования"</t>
  </si>
  <si>
    <t>2.6.</t>
  </si>
  <si>
    <t>Субсидия бюджетам МР на организацию отдыха и оздоровления детей</t>
  </si>
  <si>
    <t>2.7.</t>
  </si>
  <si>
    <t>Субсидия бюджетам МР на реализацтю мероприятий ДЦП "Энергосбережение и повышение энергоффективности в Калужской области" на 2010-2020гг.</t>
  </si>
  <si>
    <t>2.8.</t>
  </si>
  <si>
    <t>Субсидия бюджетам МР на софинансирование кап.вложений в объекты государственной (муниципальной) собственности</t>
  </si>
  <si>
    <t>2.9.</t>
  </si>
  <si>
    <t>2.10.</t>
  </si>
  <si>
    <t>Субсидия бюджетам МР на организацию предоставление социальной помощи отдельным категориям граждан,находящимся в трудной жизненной ситуации</t>
  </si>
  <si>
    <t>Субсидия бюджетам МР на организацию федеральной целевой программы "Устойчивое развитие сельских территорий на 2014-2017 годы и на период до 2020 года"</t>
  </si>
  <si>
    <t>2.11.</t>
  </si>
  <si>
    <t>Субсидия бюджетам МР на реализацию мероприятий подпрограммы "Создание условий для получения качественного образования" для занятий физ.культурой и спортом в сельской местности.</t>
  </si>
  <si>
    <t>2.12.</t>
  </si>
  <si>
    <t>Субсидия бюджетам МР на реализацию мероприятий подпрограммы "Создание условий для получения качественного образования" по приобретению,монтажу и устоновки систем охранного видеонаблюдения</t>
  </si>
  <si>
    <t xml:space="preserve">Прочие межбюджетные трансферты, передаваемые  бюджетам МР </t>
  </si>
  <si>
    <t>4.2.</t>
  </si>
  <si>
    <t>4.3.</t>
  </si>
  <si>
    <t>Резервный фонд Правительства Калужской облати</t>
  </si>
  <si>
    <t>2.13.</t>
  </si>
  <si>
    <t>Субсидия бюджетам МР на софинансирование расходных обязательств, связанных с приобретением искуственного покрытия для футбольных полей</t>
  </si>
  <si>
    <t>2.15.</t>
  </si>
  <si>
    <t>Субсидия бюджетам МР на развитие учреждений культуры</t>
  </si>
  <si>
    <t>Субсидия бюджетам МР на государственную поддержку малого и среднего предпринимательства,включая крестьянские(фермерские) хозяйства</t>
  </si>
  <si>
    <t>Сумма (в рублях)</t>
  </si>
  <si>
    <t>Приложение № 10 к решению Людиновского Районного Собрания "О  бюджете муниципального района "Город Людиново и Людиновский район" на 2015 год и на плановый период 2016 и 2017 годов"                                                                                                     от _____________________ № _____</t>
  </si>
  <si>
    <t>4.4.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</si>
</sst>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164" formatCode="_-* #,##0.00_р_._-;\-* #,##0.00_р_._-;_-* &quot;-&quot;_р_.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 indent="1"/>
    </xf>
    <xf numFmtId="0" fontId="4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left" vertical="center" wrapText="1" inden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1" fontId="3" fillId="2" borderId="1" xfId="0" applyNumberFormat="1" applyFont="1" applyFill="1" applyBorder="1" applyAlignment="1">
      <alignment horizontal="right" vertical="center" wrapText="1"/>
    </xf>
    <xf numFmtId="41" fontId="8" fillId="2" borderId="1" xfId="0" applyNumberFormat="1" applyFont="1" applyFill="1" applyBorder="1" applyAlignment="1">
      <alignment horizontal="right" vertical="center" wrapText="1"/>
    </xf>
    <xf numFmtId="41" fontId="6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workbookViewId="0">
      <selection activeCell="A56" sqref="A56"/>
    </sheetView>
  </sheetViews>
  <sheetFormatPr defaultRowHeight="15" x14ac:dyDescent="0.25"/>
  <cols>
    <col min="1" max="1" width="6" customWidth="1"/>
    <col min="2" max="2" width="75.42578125" customWidth="1"/>
    <col min="3" max="3" width="19" hidden="1" customWidth="1"/>
    <col min="4" max="4" width="17.7109375" hidden="1" customWidth="1"/>
    <col min="5" max="5" width="19.5703125" customWidth="1"/>
    <col min="6" max="6" width="14.85546875" customWidth="1"/>
    <col min="7" max="7" width="16" customWidth="1"/>
  </cols>
  <sheetData>
    <row r="1" spans="1:9" ht="15.75" customHeight="1" x14ac:dyDescent="0.25">
      <c r="D1" s="28" t="s">
        <v>93</v>
      </c>
      <c r="E1" s="28"/>
      <c r="F1" s="28"/>
      <c r="G1" s="28"/>
      <c r="H1" s="27"/>
      <c r="I1" s="27"/>
    </row>
    <row r="2" spans="1:9" x14ac:dyDescent="0.25">
      <c r="D2" s="28"/>
      <c r="E2" s="28"/>
      <c r="F2" s="28"/>
      <c r="G2" s="28"/>
    </row>
    <row r="3" spans="1:9" x14ac:dyDescent="0.25">
      <c r="D3" s="28"/>
      <c r="E3" s="28"/>
      <c r="F3" s="28"/>
      <c r="G3" s="28"/>
    </row>
    <row r="4" spans="1:9" x14ac:dyDescent="0.25">
      <c r="D4" s="28"/>
      <c r="E4" s="28"/>
      <c r="F4" s="28"/>
      <c r="G4" s="28"/>
    </row>
    <row r="5" spans="1:9" ht="13.5" customHeight="1" x14ac:dyDescent="0.25">
      <c r="D5" s="28"/>
      <c r="E5" s="28"/>
      <c r="F5" s="28"/>
      <c r="G5" s="28"/>
    </row>
    <row r="6" spans="1:9" ht="5.25" customHeight="1" x14ac:dyDescent="0.25">
      <c r="D6" s="28"/>
      <c r="E6" s="28"/>
      <c r="F6" s="28"/>
      <c r="G6" s="28"/>
    </row>
    <row r="7" spans="1:9" ht="33.75" customHeight="1" x14ac:dyDescent="0.25">
      <c r="A7" s="26" t="s">
        <v>36</v>
      </c>
      <c r="B7" s="26"/>
      <c r="C7" s="26"/>
      <c r="D7" s="26"/>
      <c r="E7" s="26"/>
      <c r="F7" s="26"/>
      <c r="G7" s="26"/>
    </row>
    <row r="8" spans="1:9" x14ac:dyDescent="0.25">
      <c r="E8" s="15"/>
      <c r="F8" s="15"/>
      <c r="G8" s="15"/>
    </row>
    <row r="9" spans="1:9" ht="19.5" customHeight="1" x14ac:dyDescent="0.25">
      <c r="A9" s="24" t="s">
        <v>0</v>
      </c>
      <c r="B9" s="24" t="s">
        <v>1</v>
      </c>
      <c r="C9" s="25" t="s">
        <v>92</v>
      </c>
      <c r="D9" s="25"/>
      <c r="E9" s="25"/>
      <c r="F9" s="25"/>
      <c r="G9" s="25"/>
    </row>
    <row r="10" spans="1:9" ht="40.5" customHeight="1" x14ac:dyDescent="0.25">
      <c r="A10" s="24"/>
      <c r="B10" s="24"/>
      <c r="C10" s="1" t="s">
        <v>2</v>
      </c>
      <c r="D10" s="1" t="s">
        <v>3</v>
      </c>
      <c r="E10" s="14" t="s">
        <v>32</v>
      </c>
      <c r="F10" s="1" t="s">
        <v>4</v>
      </c>
      <c r="G10" s="1" t="s">
        <v>5</v>
      </c>
    </row>
    <row r="11" spans="1:9" ht="19.5" customHeight="1" x14ac:dyDescent="0.25">
      <c r="A11" s="3"/>
      <c r="B11" s="4" t="s">
        <v>6</v>
      </c>
      <c r="C11" s="20">
        <f>C13+C15+C31+C51</f>
        <v>983646367.8499999</v>
      </c>
      <c r="D11" s="23">
        <f>E11-C11</f>
        <v>-52323291.519999862</v>
      </c>
      <c r="E11" s="20">
        <f>E13+E15+E31+E51</f>
        <v>931323076.33000004</v>
      </c>
      <c r="F11" s="18">
        <f>F12+F51</f>
        <v>805430569</v>
      </c>
      <c r="G11" s="18">
        <f>G12+G51</f>
        <v>808424861</v>
      </c>
    </row>
    <row r="12" spans="1:9" ht="19.5" hidden="1" customHeight="1" x14ac:dyDescent="0.25">
      <c r="A12" s="5"/>
      <c r="B12" s="6" t="s">
        <v>7</v>
      </c>
      <c r="C12" s="21">
        <f>C13+C31</f>
        <v>868556128.80999994</v>
      </c>
      <c r="D12" s="23">
        <f t="shared" ref="D12:D55" si="0">E12-C12</f>
        <v>62766947.5200001</v>
      </c>
      <c r="E12" s="21">
        <f>E13+E15+E31+E51</f>
        <v>931323076.33000004</v>
      </c>
      <c r="F12" s="16">
        <f>F13+F31</f>
        <v>794758569</v>
      </c>
      <c r="G12" s="16">
        <f>G13+G31</f>
        <v>797752861</v>
      </c>
    </row>
    <row r="13" spans="1:9" ht="19.5" customHeight="1" x14ac:dyDescent="0.25">
      <c r="A13" s="7">
        <v>1</v>
      </c>
      <c r="B13" s="8" t="s">
        <v>8</v>
      </c>
      <c r="C13" s="21">
        <f t="shared" ref="C13:G13" si="1">C14</f>
        <v>440358</v>
      </c>
      <c r="D13" s="23">
        <f t="shared" si="0"/>
        <v>0</v>
      </c>
      <c r="E13" s="21">
        <f t="shared" si="1"/>
        <v>440358</v>
      </c>
      <c r="F13" s="16">
        <f t="shared" si="1"/>
        <v>4161137</v>
      </c>
      <c r="G13" s="16">
        <f t="shared" si="1"/>
        <v>0</v>
      </c>
    </row>
    <row r="14" spans="1:9" ht="31.5" customHeight="1" x14ac:dyDescent="0.25">
      <c r="A14" s="12" t="s">
        <v>35</v>
      </c>
      <c r="B14" s="9" t="s">
        <v>9</v>
      </c>
      <c r="C14" s="22">
        <v>440358</v>
      </c>
      <c r="D14" s="23">
        <f t="shared" si="0"/>
        <v>0</v>
      </c>
      <c r="E14" s="22">
        <v>440358</v>
      </c>
      <c r="F14" s="17">
        <v>4161137</v>
      </c>
      <c r="G14" s="17">
        <v>0</v>
      </c>
    </row>
    <row r="15" spans="1:9" ht="19.5" customHeight="1" x14ac:dyDescent="0.25">
      <c r="A15" s="13" t="s">
        <v>37</v>
      </c>
      <c r="B15" s="8" t="s">
        <v>38</v>
      </c>
      <c r="C15" s="21">
        <f>+C16+C17+C18+C19+C20+C21+C22+C23+C24+C25+C26+C27+C28+C29+C30</f>
        <v>98584585.910000011</v>
      </c>
      <c r="D15" s="23">
        <f t="shared" si="0"/>
        <v>-2228323.8900000006</v>
      </c>
      <c r="E15" s="21">
        <f>+E16+E17+E18+E19+E20+E21+E22+E23+E24+E25+E26+E27+E28+E29+E30</f>
        <v>96356262.020000011</v>
      </c>
      <c r="F15" s="16"/>
      <c r="G15" s="16"/>
    </row>
    <row r="16" spans="1:9" ht="49.5" customHeight="1" x14ac:dyDescent="0.25">
      <c r="A16" s="12" t="s">
        <v>40</v>
      </c>
      <c r="B16" s="19" t="s">
        <v>39</v>
      </c>
      <c r="C16" s="22">
        <v>2449302.2999999998</v>
      </c>
      <c r="D16" s="23">
        <f>E16-C16</f>
        <v>0</v>
      </c>
      <c r="E16" s="22">
        <v>2449302.2999999998</v>
      </c>
      <c r="F16" s="17"/>
      <c r="G16" s="17"/>
    </row>
    <row r="17" spans="1:7" ht="33.75" customHeight="1" x14ac:dyDescent="0.25">
      <c r="A17" s="12" t="s">
        <v>41</v>
      </c>
      <c r="B17" s="9" t="s">
        <v>42</v>
      </c>
      <c r="C17" s="22">
        <v>265689</v>
      </c>
      <c r="D17" s="23">
        <f t="shared" si="0"/>
        <v>0</v>
      </c>
      <c r="E17" s="22">
        <v>265689</v>
      </c>
      <c r="F17" s="17"/>
      <c r="G17" s="17"/>
    </row>
    <row r="18" spans="1:7" ht="31.5" customHeight="1" x14ac:dyDescent="0.25">
      <c r="A18" s="12" t="s">
        <v>43</v>
      </c>
      <c r="B18" s="9" t="s">
        <v>44</v>
      </c>
      <c r="C18" s="22">
        <v>72693650.879999995</v>
      </c>
      <c r="D18" s="23">
        <f t="shared" si="0"/>
        <v>0</v>
      </c>
      <c r="E18" s="22">
        <v>72693650.879999995</v>
      </c>
      <c r="F18" s="17"/>
      <c r="G18" s="17"/>
    </row>
    <row r="19" spans="1:7" ht="36.75" customHeight="1" x14ac:dyDescent="0.25">
      <c r="A19" s="12" t="s">
        <v>46</v>
      </c>
      <c r="B19" s="19" t="s">
        <v>45</v>
      </c>
      <c r="C19" s="22">
        <v>5824282</v>
      </c>
      <c r="D19" s="23">
        <f t="shared" si="0"/>
        <v>-297285</v>
      </c>
      <c r="E19" s="22">
        <v>5526997</v>
      </c>
      <c r="F19" s="17"/>
      <c r="G19" s="17"/>
    </row>
    <row r="20" spans="1:7" ht="29.25" customHeight="1" x14ac:dyDescent="0.25">
      <c r="A20" s="12" t="s">
        <v>67</v>
      </c>
      <c r="B20" s="19" t="s">
        <v>68</v>
      </c>
      <c r="C20" s="22">
        <v>754604.73</v>
      </c>
      <c r="D20" s="23">
        <f t="shared" si="0"/>
        <v>-192614.66999999993</v>
      </c>
      <c r="E20" s="22">
        <v>561990.06000000006</v>
      </c>
      <c r="F20" s="17"/>
      <c r="G20" s="17"/>
    </row>
    <row r="21" spans="1:7" ht="29.25" customHeight="1" x14ac:dyDescent="0.25">
      <c r="A21" s="12" t="s">
        <v>69</v>
      </c>
      <c r="B21" s="19" t="s">
        <v>70</v>
      </c>
      <c r="C21" s="22">
        <v>3007828</v>
      </c>
      <c r="D21" s="23">
        <f t="shared" si="0"/>
        <v>0</v>
      </c>
      <c r="E21" s="22">
        <v>3007828</v>
      </c>
      <c r="F21" s="17"/>
      <c r="G21" s="17"/>
    </row>
    <row r="22" spans="1:7" ht="29.25" customHeight="1" x14ac:dyDescent="0.25">
      <c r="A22" s="12" t="s">
        <v>71</v>
      </c>
      <c r="B22" s="19" t="s">
        <v>72</v>
      </c>
      <c r="C22" s="22">
        <v>1211396.3999999999</v>
      </c>
      <c r="D22" s="23">
        <f t="shared" si="0"/>
        <v>0</v>
      </c>
      <c r="E22" s="22">
        <v>1211396.3999999999</v>
      </c>
      <c r="F22" s="17"/>
      <c r="G22" s="17"/>
    </row>
    <row r="23" spans="1:7" ht="29.25" hidden="1" customHeight="1" x14ac:dyDescent="0.25">
      <c r="A23" s="12" t="s">
        <v>73</v>
      </c>
      <c r="B23" s="19" t="s">
        <v>74</v>
      </c>
      <c r="C23" s="22">
        <v>531696</v>
      </c>
      <c r="D23" s="23">
        <f t="shared" si="0"/>
        <v>-531696</v>
      </c>
      <c r="E23" s="22">
        <v>0</v>
      </c>
      <c r="F23" s="17"/>
      <c r="G23" s="17"/>
    </row>
    <row r="24" spans="1:7" ht="29.25" customHeight="1" x14ac:dyDescent="0.25">
      <c r="A24" s="12" t="s">
        <v>73</v>
      </c>
      <c r="B24" s="19" t="s">
        <v>77</v>
      </c>
      <c r="C24" s="22">
        <v>323531.78999999998</v>
      </c>
      <c r="D24" s="23">
        <f t="shared" si="0"/>
        <v>0</v>
      </c>
      <c r="E24" s="22">
        <v>323531.78999999998</v>
      </c>
      <c r="F24" s="17"/>
      <c r="G24" s="17"/>
    </row>
    <row r="25" spans="1:7" ht="50.25" customHeight="1" x14ac:dyDescent="0.25">
      <c r="A25" s="12" t="s">
        <v>75</v>
      </c>
      <c r="B25" s="19" t="s">
        <v>78</v>
      </c>
      <c r="C25" s="22">
        <v>859489</v>
      </c>
      <c r="D25" s="23">
        <f t="shared" si="0"/>
        <v>-18143</v>
      </c>
      <c r="E25" s="22">
        <v>841346</v>
      </c>
      <c r="F25" s="17"/>
      <c r="G25" s="17"/>
    </row>
    <row r="26" spans="1:7" ht="50.25" customHeight="1" x14ac:dyDescent="0.25">
      <c r="A26" s="12" t="s">
        <v>76</v>
      </c>
      <c r="B26" s="19" t="s">
        <v>80</v>
      </c>
      <c r="C26" s="22">
        <v>485417.81</v>
      </c>
      <c r="D26" s="23">
        <f t="shared" si="0"/>
        <v>-145626.21999999997</v>
      </c>
      <c r="E26" s="22">
        <v>339791.59</v>
      </c>
      <c r="F26" s="17"/>
      <c r="G26" s="17"/>
    </row>
    <row r="27" spans="1:7" ht="49.5" customHeight="1" x14ac:dyDescent="0.25">
      <c r="A27" s="12" t="s">
        <v>79</v>
      </c>
      <c r="B27" s="19" t="s">
        <v>82</v>
      </c>
      <c r="C27" s="22">
        <v>598704</v>
      </c>
      <c r="D27" s="23">
        <f t="shared" si="0"/>
        <v>0</v>
      </c>
      <c r="E27" s="22">
        <v>598704</v>
      </c>
      <c r="F27" s="17"/>
      <c r="G27" s="17"/>
    </row>
    <row r="28" spans="1:7" ht="39.75" customHeight="1" x14ac:dyDescent="0.25">
      <c r="A28" s="12" t="s">
        <v>81</v>
      </c>
      <c r="B28" s="19" t="s">
        <v>88</v>
      </c>
      <c r="C28" s="22">
        <v>8421000</v>
      </c>
      <c r="D28" s="23"/>
      <c r="E28" s="22">
        <v>8421000</v>
      </c>
      <c r="F28" s="17"/>
      <c r="G28" s="17"/>
    </row>
    <row r="29" spans="1:7" ht="21.75" customHeight="1" x14ac:dyDescent="0.25">
      <c r="A29" s="12" t="s">
        <v>87</v>
      </c>
      <c r="B29" s="19" t="s">
        <v>90</v>
      </c>
      <c r="C29" s="22">
        <v>115035</v>
      </c>
      <c r="D29" s="23"/>
      <c r="E29" s="22">
        <v>115035</v>
      </c>
      <c r="F29" s="17"/>
      <c r="G29" s="17"/>
    </row>
    <row r="30" spans="1:7" ht="31.5" hidden="1" customHeight="1" x14ac:dyDescent="0.25">
      <c r="A30" s="12" t="s">
        <v>89</v>
      </c>
      <c r="B30" s="19" t="s">
        <v>91</v>
      </c>
      <c r="C30" s="22">
        <v>1042959</v>
      </c>
      <c r="D30" s="23"/>
      <c r="E30" s="22">
        <v>0</v>
      </c>
      <c r="F30" s="17"/>
      <c r="G30" s="17"/>
    </row>
    <row r="31" spans="1:7" ht="21" customHeight="1" x14ac:dyDescent="0.25">
      <c r="A31" s="7" t="s">
        <v>47</v>
      </c>
      <c r="B31" s="8" t="s">
        <v>10</v>
      </c>
      <c r="C31" s="21">
        <f>SUM(C33+C34+C35+C36+C37+C38+C39+C40+C41+C42+C43+C44+C45+C46+C47+C48+C49+C50:C50)</f>
        <v>868115770.80999994</v>
      </c>
      <c r="D31" s="23">
        <f t="shared" si="0"/>
        <v>-49940730.899999857</v>
      </c>
      <c r="E31" s="21">
        <f>SUM(E33+E34+E35+E36+E37+E38+E39+E40+E41+E42+E43+E44+E45+E46+E47+E48+E49+E50:E50)</f>
        <v>818175039.91000009</v>
      </c>
      <c r="F31" s="16">
        <f t="shared" ref="F31:G31" si="2">SUM(F33:F50)</f>
        <v>790597432</v>
      </c>
      <c r="G31" s="16">
        <f t="shared" si="2"/>
        <v>797752861</v>
      </c>
    </row>
    <row r="32" spans="1:7" ht="15.75" x14ac:dyDescent="0.25">
      <c r="A32" s="2"/>
      <c r="B32" s="9" t="s">
        <v>11</v>
      </c>
      <c r="C32" s="22"/>
      <c r="D32" s="23">
        <f t="shared" si="0"/>
        <v>0</v>
      </c>
      <c r="E32" s="22"/>
      <c r="F32" s="17"/>
      <c r="G32" s="17"/>
    </row>
    <row r="33" spans="1:7" ht="42.75" customHeight="1" x14ac:dyDescent="0.25">
      <c r="A33" s="12" t="s">
        <v>33</v>
      </c>
      <c r="B33" s="9" t="s">
        <v>12</v>
      </c>
      <c r="C33" s="22">
        <v>28208113</v>
      </c>
      <c r="D33" s="23">
        <f t="shared" si="0"/>
        <v>-5069397</v>
      </c>
      <c r="E33" s="22">
        <v>23138716</v>
      </c>
      <c r="F33" s="17">
        <v>29103199</v>
      </c>
      <c r="G33" s="17">
        <v>28230103</v>
      </c>
    </row>
    <row r="34" spans="1:7" ht="30.75" customHeight="1" x14ac:dyDescent="0.25">
      <c r="A34" s="12" t="s">
        <v>34</v>
      </c>
      <c r="B34" s="9" t="s">
        <v>13</v>
      </c>
      <c r="C34" s="22">
        <v>341272</v>
      </c>
      <c r="D34" s="23">
        <f t="shared" si="0"/>
        <v>0</v>
      </c>
      <c r="E34" s="22">
        <v>341272</v>
      </c>
      <c r="F34" s="17">
        <v>383999</v>
      </c>
      <c r="G34" s="17">
        <v>366652</v>
      </c>
    </row>
    <row r="35" spans="1:7" ht="38.25" x14ac:dyDescent="0.25">
      <c r="A35" s="12" t="s">
        <v>48</v>
      </c>
      <c r="B35" s="9" t="s">
        <v>14</v>
      </c>
      <c r="C35" s="22">
        <v>0</v>
      </c>
      <c r="D35" s="23">
        <f t="shared" si="0"/>
        <v>0</v>
      </c>
      <c r="E35" s="22">
        <v>0</v>
      </c>
      <c r="F35" s="17">
        <v>28379</v>
      </c>
      <c r="G35" s="17">
        <v>0</v>
      </c>
    </row>
    <row r="36" spans="1:7" ht="25.5" x14ac:dyDescent="0.25">
      <c r="A36" s="12" t="s">
        <v>49</v>
      </c>
      <c r="B36" s="9" t="s">
        <v>15</v>
      </c>
      <c r="C36" s="22">
        <v>1620</v>
      </c>
      <c r="D36" s="23">
        <f t="shared" si="0"/>
        <v>-1620</v>
      </c>
      <c r="E36" s="22">
        <v>0</v>
      </c>
      <c r="F36" s="17">
        <v>1620</v>
      </c>
      <c r="G36" s="17">
        <v>1620</v>
      </c>
    </row>
    <row r="37" spans="1:7" ht="19.5" customHeight="1" x14ac:dyDescent="0.25">
      <c r="A37" s="12" t="s">
        <v>50</v>
      </c>
      <c r="B37" s="9" t="s">
        <v>16</v>
      </c>
      <c r="C37" s="22">
        <v>732830</v>
      </c>
      <c r="D37" s="23">
        <f t="shared" si="0"/>
        <v>0</v>
      </c>
      <c r="E37" s="22">
        <v>732830</v>
      </c>
      <c r="F37" s="17">
        <v>732830</v>
      </c>
      <c r="G37" s="17">
        <v>732830</v>
      </c>
    </row>
    <row r="38" spans="1:7" ht="29.25" customHeight="1" x14ac:dyDescent="0.25">
      <c r="A38" s="12" t="s">
        <v>51</v>
      </c>
      <c r="B38" s="9" t="s">
        <v>17</v>
      </c>
      <c r="C38" s="22">
        <v>1618090</v>
      </c>
      <c r="D38" s="23">
        <f t="shared" si="0"/>
        <v>0</v>
      </c>
      <c r="E38" s="22">
        <v>1618090</v>
      </c>
      <c r="F38" s="17">
        <v>1600047</v>
      </c>
      <c r="G38" s="17">
        <v>1766032</v>
      </c>
    </row>
    <row r="39" spans="1:7" ht="51.75" customHeight="1" x14ac:dyDescent="0.25">
      <c r="A39" s="12" t="s">
        <v>52</v>
      </c>
      <c r="B39" s="9" t="s">
        <v>18</v>
      </c>
      <c r="C39" s="22">
        <v>732180</v>
      </c>
      <c r="D39" s="23">
        <f t="shared" si="0"/>
        <v>-460</v>
      </c>
      <c r="E39" s="22">
        <v>731720</v>
      </c>
      <c r="F39" s="17">
        <v>786668</v>
      </c>
      <c r="G39" s="17">
        <v>786668</v>
      </c>
    </row>
    <row r="40" spans="1:7" ht="29.25" customHeight="1" x14ac:dyDescent="0.25">
      <c r="A40" s="12" t="s">
        <v>53</v>
      </c>
      <c r="B40" s="9" t="s">
        <v>19</v>
      </c>
      <c r="C40" s="22">
        <v>3155360</v>
      </c>
      <c r="D40" s="23">
        <f t="shared" si="0"/>
        <v>0</v>
      </c>
      <c r="E40" s="22">
        <v>3155360</v>
      </c>
      <c r="F40" s="17">
        <v>2800489</v>
      </c>
      <c r="G40" s="17">
        <v>2800489</v>
      </c>
    </row>
    <row r="41" spans="1:7" ht="70.5" customHeight="1" x14ac:dyDescent="0.25">
      <c r="A41" s="12" t="s">
        <v>54</v>
      </c>
      <c r="B41" s="9" t="s">
        <v>20</v>
      </c>
      <c r="C41" s="22">
        <v>180982558.61000001</v>
      </c>
      <c r="D41" s="23">
        <f t="shared" si="0"/>
        <v>0</v>
      </c>
      <c r="E41" s="22">
        <v>180982558.61000001</v>
      </c>
      <c r="F41" s="17">
        <v>215319332</v>
      </c>
      <c r="G41" s="17">
        <v>215319332</v>
      </c>
    </row>
    <row r="42" spans="1:7" ht="41.25" customHeight="1" x14ac:dyDescent="0.25">
      <c r="A42" s="12" t="s">
        <v>55</v>
      </c>
      <c r="B42" s="10" t="s">
        <v>21</v>
      </c>
      <c r="C42" s="22">
        <v>110287769.2</v>
      </c>
      <c r="D42" s="23">
        <f t="shared" si="0"/>
        <v>0</v>
      </c>
      <c r="E42" s="22">
        <v>110287769.2</v>
      </c>
      <c r="F42" s="17">
        <v>122692525</v>
      </c>
      <c r="G42" s="17">
        <v>122692525</v>
      </c>
    </row>
    <row r="43" spans="1:7" ht="56.25" customHeight="1" x14ac:dyDescent="0.25">
      <c r="A43" s="12" t="s">
        <v>56</v>
      </c>
      <c r="B43" s="10" t="s">
        <v>22</v>
      </c>
      <c r="C43" s="22">
        <v>66542</v>
      </c>
      <c r="D43" s="23">
        <f t="shared" si="0"/>
        <v>-66542</v>
      </c>
      <c r="E43" s="22">
        <v>0</v>
      </c>
      <c r="F43" s="17">
        <v>66542</v>
      </c>
      <c r="G43" s="17">
        <v>66542</v>
      </c>
    </row>
    <row r="44" spans="1:7" ht="33" customHeight="1" x14ac:dyDescent="0.25">
      <c r="A44" s="12" t="s">
        <v>57</v>
      </c>
      <c r="B44" s="10" t="s">
        <v>23</v>
      </c>
      <c r="C44" s="22">
        <v>570035</v>
      </c>
      <c r="D44" s="23">
        <f t="shared" si="0"/>
        <v>0</v>
      </c>
      <c r="E44" s="22">
        <v>570035</v>
      </c>
      <c r="F44" s="17">
        <v>570035</v>
      </c>
      <c r="G44" s="17">
        <v>570035</v>
      </c>
    </row>
    <row r="45" spans="1:7" ht="36" customHeight="1" x14ac:dyDescent="0.25">
      <c r="A45" s="12" t="s">
        <v>58</v>
      </c>
      <c r="B45" s="10" t="s">
        <v>24</v>
      </c>
      <c r="C45" s="22">
        <v>14216554</v>
      </c>
      <c r="D45" s="23">
        <f t="shared" si="0"/>
        <v>-1712554</v>
      </c>
      <c r="E45" s="22">
        <v>12504000</v>
      </c>
      <c r="F45" s="17">
        <v>14216554</v>
      </c>
      <c r="G45" s="17">
        <v>14216554</v>
      </c>
    </row>
    <row r="46" spans="1:7" ht="30.75" customHeight="1" x14ac:dyDescent="0.25">
      <c r="A46" s="12" t="s">
        <v>59</v>
      </c>
      <c r="B46" s="10" t="s">
        <v>25</v>
      </c>
      <c r="C46" s="22">
        <v>76065887</v>
      </c>
      <c r="D46" s="23">
        <f t="shared" si="0"/>
        <v>-3863160</v>
      </c>
      <c r="E46" s="22">
        <v>72202727</v>
      </c>
      <c r="F46" s="17">
        <v>104438901</v>
      </c>
      <c r="G46" s="17">
        <v>105575922</v>
      </c>
    </row>
    <row r="47" spans="1:7" ht="25.5" x14ac:dyDescent="0.25">
      <c r="A47" s="12" t="s">
        <v>60</v>
      </c>
      <c r="B47" s="10" t="s">
        <v>26</v>
      </c>
      <c r="C47" s="22">
        <v>16753284</v>
      </c>
      <c r="D47" s="23">
        <f t="shared" si="0"/>
        <v>-1902283.9000000004</v>
      </c>
      <c r="E47" s="22">
        <v>14851000.1</v>
      </c>
      <c r="F47" s="17">
        <v>12918966</v>
      </c>
      <c r="G47" s="17">
        <v>12918966</v>
      </c>
    </row>
    <row r="48" spans="1:7" ht="30.75" customHeight="1" x14ac:dyDescent="0.25">
      <c r="A48" s="12" t="s">
        <v>61</v>
      </c>
      <c r="B48" s="10" t="s">
        <v>27</v>
      </c>
      <c r="C48" s="22">
        <v>187869213</v>
      </c>
      <c r="D48" s="23">
        <f t="shared" si="0"/>
        <v>-36514305</v>
      </c>
      <c r="E48" s="22">
        <v>151354908</v>
      </c>
      <c r="F48" s="17">
        <v>162248082</v>
      </c>
      <c r="G48" s="17">
        <v>164111756</v>
      </c>
    </row>
    <row r="49" spans="1:7" ht="52.5" customHeight="1" x14ac:dyDescent="0.25">
      <c r="A49" s="12" t="s">
        <v>62</v>
      </c>
      <c r="B49" s="10" t="s">
        <v>28</v>
      </c>
      <c r="C49" s="22">
        <v>244847214</v>
      </c>
      <c r="D49" s="23">
        <f t="shared" si="0"/>
        <v>-810409</v>
      </c>
      <c r="E49" s="22">
        <v>244036805</v>
      </c>
      <c r="F49" s="17">
        <v>122689264</v>
      </c>
      <c r="G49" s="17">
        <v>127596835</v>
      </c>
    </row>
    <row r="50" spans="1:7" ht="33.75" customHeight="1" x14ac:dyDescent="0.25">
      <c r="A50" s="12" t="s">
        <v>63</v>
      </c>
      <c r="B50" s="10" t="s">
        <v>29</v>
      </c>
      <c r="C50" s="22">
        <v>1667249</v>
      </c>
      <c r="D50" s="23">
        <f t="shared" si="0"/>
        <v>0</v>
      </c>
      <c r="E50" s="22">
        <v>1667249</v>
      </c>
      <c r="F50" s="17">
        <v>0</v>
      </c>
      <c r="G50" s="17">
        <v>0</v>
      </c>
    </row>
    <row r="51" spans="1:7" ht="44.25" customHeight="1" x14ac:dyDescent="0.25">
      <c r="A51" s="13" t="s">
        <v>64</v>
      </c>
      <c r="B51" s="11" t="s">
        <v>30</v>
      </c>
      <c r="C51" s="21">
        <f>C52+C53+C54+C55</f>
        <v>16505653.130000001</v>
      </c>
      <c r="D51" s="23">
        <f t="shared" si="0"/>
        <v>-154236.73000000045</v>
      </c>
      <c r="E51" s="21">
        <f>E52+E53+E54+E55</f>
        <v>16351416.4</v>
      </c>
      <c r="F51" s="16">
        <f>SUM(F53:F55)</f>
        <v>10672000</v>
      </c>
      <c r="G51" s="16">
        <f>SUM(G53:G55)</f>
        <v>10672000</v>
      </c>
    </row>
    <row r="52" spans="1:7" ht="44.25" customHeight="1" x14ac:dyDescent="0.25">
      <c r="A52" s="12" t="s">
        <v>65</v>
      </c>
      <c r="B52" s="10" t="s">
        <v>66</v>
      </c>
      <c r="C52" s="22">
        <v>3460554</v>
      </c>
      <c r="D52" s="23">
        <f t="shared" si="0"/>
        <v>0</v>
      </c>
      <c r="E52" s="22">
        <v>3460554</v>
      </c>
      <c r="F52" s="16"/>
      <c r="G52" s="16"/>
    </row>
    <row r="53" spans="1:7" ht="38.25" x14ac:dyDescent="0.25">
      <c r="A53" s="12" t="s">
        <v>84</v>
      </c>
      <c r="B53" s="10" t="s">
        <v>31</v>
      </c>
      <c r="C53" s="22">
        <v>10764726.130000001</v>
      </c>
      <c r="D53" s="23">
        <f t="shared" si="0"/>
        <v>-3996.730000000447</v>
      </c>
      <c r="E53" s="22">
        <v>10760729.4</v>
      </c>
      <c r="F53" s="17">
        <v>10672000</v>
      </c>
      <c r="G53" s="17">
        <v>10672000</v>
      </c>
    </row>
    <row r="54" spans="1:7" ht="15.75" x14ac:dyDescent="0.25">
      <c r="A54" s="12" t="s">
        <v>85</v>
      </c>
      <c r="B54" s="10" t="s">
        <v>86</v>
      </c>
      <c r="C54" s="22">
        <v>75000</v>
      </c>
      <c r="D54" s="23">
        <f t="shared" si="0"/>
        <v>0</v>
      </c>
      <c r="E54" s="22">
        <v>75000</v>
      </c>
      <c r="F54" s="17"/>
      <c r="G54" s="17"/>
    </row>
    <row r="55" spans="1:7" ht="29.25" customHeight="1" x14ac:dyDescent="0.25">
      <c r="A55" s="12" t="s">
        <v>94</v>
      </c>
      <c r="B55" s="10" t="s">
        <v>83</v>
      </c>
      <c r="C55" s="22">
        <v>2205373</v>
      </c>
      <c r="D55" s="23">
        <f t="shared" si="0"/>
        <v>-150240</v>
      </c>
      <c r="E55" s="22">
        <v>2055133</v>
      </c>
      <c r="F55" s="17">
        <v>0</v>
      </c>
      <c r="G55" s="17">
        <v>0</v>
      </c>
    </row>
  </sheetData>
  <mergeCells count="5">
    <mergeCell ref="D1:G6"/>
    <mergeCell ref="A9:A10"/>
    <mergeCell ref="B9:B10"/>
    <mergeCell ref="C9:G9"/>
    <mergeCell ref="A7:G7"/>
  </mergeCells>
  <printOptions horizontalCentered="1"/>
  <pageMargins left="0.19685039370078741" right="0.19685039370078741" top="0.74803149606299213" bottom="0.35433070866141736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2016-02-01T12:19:04Z</cp:lastPrinted>
  <dcterms:created xsi:type="dcterms:W3CDTF">2015-02-11T06:36:02Z</dcterms:created>
  <dcterms:modified xsi:type="dcterms:W3CDTF">2016-02-02T13:12:35Z</dcterms:modified>
</cp:coreProperties>
</file>